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9095" windowHeight="11505" tabRatio="599" activeTab="0"/>
  </bookViews>
  <sheets>
    <sheet name="Final2017  (dang web)" sheetId="1" r:id="rId1"/>
    <sheet name="Final2016" sheetId="2" r:id="rId2"/>
  </sheets>
  <definedNames>
    <definedName name="_xlnm._FilterDatabase" localSheetId="1" hidden="1">'Final2016'!$A$8:$N$117</definedName>
    <definedName name="_xlnm._FilterDatabase" localSheetId="0" hidden="1">'Final2017  (dang web)'!$A$4:$N$139</definedName>
    <definedName name="_xlnm.Print_Titles" localSheetId="1">'Final2016'!$8:$8</definedName>
    <definedName name="_xlnm.Print_Titles" localSheetId="0">'Final2017  (dang web)'!$4:$4</definedName>
  </definedNames>
  <calcPr fullCalcOnLoad="1"/>
</workbook>
</file>

<file path=xl/comments1.xml><?xml version="1.0" encoding="utf-8"?>
<comments xmlns="http://schemas.openxmlformats.org/spreadsheetml/2006/main">
  <authors>
    <author>DuyenLK</author>
  </authors>
  <commentList>
    <comment ref="B37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sharedStrings.xml><?xml version="1.0" encoding="utf-8"?>
<sst xmlns="http://schemas.openxmlformats.org/spreadsheetml/2006/main" count="903" uniqueCount="425">
  <si>
    <t>TD1217002</t>
  </si>
  <si>
    <t>16/01/2012</t>
  </si>
  <si>
    <t>16/01/2017</t>
  </si>
  <si>
    <t>Bảo lãnh</t>
  </si>
  <si>
    <t>31/01/2013</t>
  </si>
  <si>
    <t>Đấu thầu</t>
  </si>
  <si>
    <t>15/01/2013</t>
  </si>
  <si>
    <t>VNTD12170021</t>
  </si>
  <si>
    <t>TRUNG TÂM
LƯU KÝ CHỨNG KHOÁN VIỆT NAM</t>
  </si>
  <si>
    <t>STT</t>
  </si>
  <si>
    <t>MÃ ISIN</t>
  </si>
  <si>
    <t>PHƯƠNG THỨC PH</t>
  </si>
  <si>
    <t>KỲ HẠN (năm)</t>
  </si>
  <si>
    <t>NGÀY PHÁT HÀNH</t>
  </si>
  <si>
    <t>NGÀY ĐÁO HẠN</t>
  </si>
  <si>
    <t>NGÀY THANH TOÁN</t>
  </si>
  <si>
    <t>NGÀY  THỰC THANH TOÁN</t>
  </si>
  <si>
    <t>SỐ LƯỢNG ĐĂNG KÝ</t>
  </si>
  <si>
    <t>GIÁ TRỊ 
ĐĂNG KÝ</t>
  </si>
  <si>
    <t>LÃI SUẤT (%)</t>
  </si>
  <si>
    <t>NGÀY ĐKCC</t>
  </si>
  <si>
    <t>TD1316011</t>
  </si>
  <si>
    <t>VNTD13160112</t>
  </si>
  <si>
    <t>15/01/2016</t>
  </si>
  <si>
    <t>TD1318021</t>
  </si>
  <si>
    <t>VNTD13180219</t>
  </si>
  <si>
    <t>15/01/2018</t>
  </si>
  <si>
    <t>TD1323031</t>
  </si>
  <si>
    <t>VNTD13230311</t>
  </si>
  <si>
    <t>31/01/2023</t>
  </si>
  <si>
    <t>MÃ TRÁI PHIẾU</t>
  </si>
  <si>
    <t>NGÀY KBNN CHUYỂN TIỀN</t>
  </si>
  <si>
    <t>TD1116019</t>
  </si>
  <si>
    <t>VNTD11160197</t>
  </si>
  <si>
    <t>15/02/2011</t>
  </si>
  <si>
    <t>15/02/2016</t>
  </si>
  <si>
    <t>15/02/2013</t>
  </si>
  <si>
    <t>20/02/2012</t>
  </si>
  <si>
    <t>TD1222012</t>
  </si>
  <si>
    <t>VNTD12220123</t>
  </si>
  <si>
    <t>20/02/2022</t>
  </si>
  <si>
    <t>TD1121021</t>
  </si>
  <si>
    <t>VNTD11210216</t>
  </si>
  <si>
    <t>22/02/2011</t>
  </si>
  <si>
    <t>22/02/2021</t>
  </si>
  <si>
    <t>27/02/2012</t>
  </si>
  <si>
    <t>TD1217016</t>
  </si>
  <si>
    <t>VNTD12170161</t>
  </si>
  <si>
    <t>27/02/2017</t>
  </si>
  <si>
    <t>28/02/2013</t>
  </si>
  <si>
    <t>TP1A0906</t>
  </si>
  <si>
    <t>VN0TP1A09060</t>
  </si>
  <si>
    <t>09/03/2006</t>
  </si>
  <si>
    <t>09/03/2021</t>
  </si>
  <si>
    <t>19/03/2012</t>
  </si>
  <si>
    <t>TD1217026</t>
  </si>
  <si>
    <t>VNTD12170260</t>
  </si>
  <si>
    <t>19/03/2017</t>
  </si>
  <si>
    <t>CP061601</t>
  </si>
  <si>
    <t>VN0CP0616019</t>
  </si>
  <si>
    <t>28/03/2006</t>
  </si>
  <si>
    <t>28/03/2016</t>
  </si>
  <si>
    <t>TP1A1406</t>
  </si>
  <si>
    <t>VN0TP1A14060</t>
  </si>
  <si>
    <t>05/04/2006</t>
  </si>
  <si>
    <t>05/04/2021</t>
  </si>
  <si>
    <t>15/04/2012</t>
  </si>
  <si>
    <t>15/04/2013</t>
  </si>
  <si>
    <t>TD1217036</t>
  </si>
  <si>
    <t>VNTD12170369</t>
  </si>
  <si>
    <t>15/04/2017</t>
  </si>
  <si>
    <t>TD1116026</t>
  </si>
  <si>
    <t>VNTD11160262</t>
  </si>
  <si>
    <t>09/05/2011</t>
  </si>
  <si>
    <t>09/05/2016</t>
  </si>
  <si>
    <t>15/05/2012</t>
  </si>
  <si>
    <t>TD1217037</t>
  </si>
  <si>
    <t>VNTD12170377</t>
  </si>
  <si>
    <t>15/05/2017</t>
  </si>
  <si>
    <t>TP1A1105</t>
  </si>
  <si>
    <t>VN0TP1A11058</t>
  </si>
  <si>
    <t>17/05/2005</t>
  </si>
  <si>
    <t>17/05/2020</t>
  </si>
  <si>
    <t>TD1222042</t>
  </si>
  <si>
    <t>VNTD12220420</t>
  </si>
  <si>
    <t>31/05/2012</t>
  </si>
  <si>
    <t>31/05/2022</t>
  </si>
  <si>
    <t>31/05/2013</t>
  </si>
  <si>
    <t>07/06/2010</t>
  </si>
  <si>
    <t>TD1020046</t>
  </si>
  <si>
    <t>VNTD10200465</t>
  </si>
  <si>
    <t>07/06/2020</t>
  </si>
  <si>
    <t>15/06/2012</t>
  </si>
  <si>
    <t>TD1217038</t>
  </si>
  <si>
    <t>VNTD12170385</t>
  </si>
  <si>
    <t>15/06/2017</t>
  </si>
  <si>
    <t>20/06/2011</t>
  </si>
  <si>
    <t>TD1116040</t>
  </si>
  <si>
    <t>VNTD11160403</t>
  </si>
  <si>
    <t>20/06/2016</t>
  </si>
  <si>
    <t>30/06/2013</t>
  </si>
  <si>
    <t>30/06/2012</t>
  </si>
  <si>
    <t>TD1217039</t>
  </si>
  <si>
    <t>VNTD12170393</t>
  </si>
  <si>
    <t>30/06/2017</t>
  </si>
  <si>
    <t>04/07/2011</t>
  </si>
  <si>
    <t>TD1116046</t>
  </si>
  <si>
    <t>VNTD11160460</t>
  </si>
  <si>
    <t>04/07/2016</t>
  </si>
  <si>
    <t>15/07/2012</t>
  </si>
  <si>
    <t>15/07/2013</t>
  </si>
  <si>
    <t>TD1217040</t>
  </si>
  <si>
    <t>VNTD12170401</t>
  </si>
  <si>
    <t>15/07/2017</t>
  </si>
  <si>
    <t>25/07/2011</t>
  </si>
  <si>
    <t>TD1116050</t>
  </si>
  <si>
    <t>VNTD11160502</t>
  </si>
  <si>
    <t>25/07/2016</t>
  </si>
  <si>
    <t>06/09/2011</t>
  </si>
  <si>
    <t>TD1116054</t>
  </si>
  <si>
    <t>VNTD11160544</t>
  </si>
  <si>
    <t>06/09/2016</t>
  </si>
  <si>
    <t>30/09/2013</t>
  </si>
  <si>
    <t>11/10/2010</t>
  </si>
  <si>
    <t>TD1020061</t>
  </si>
  <si>
    <t>VNTD10200614</t>
  </si>
  <si>
    <t>11/10/2020</t>
  </si>
  <si>
    <t>18/10/2010</t>
  </si>
  <si>
    <t>TD1020065</t>
  </si>
  <si>
    <t>VNTD10200655</t>
  </si>
  <si>
    <t>18/10/2020</t>
  </si>
  <si>
    <t>15/12/2013</t>
  </si>
  <si>
    <t>TD1316012</t>
  </si>
  <si>
    <t>VNTD13160120</t>
  </si>
  <si>
    <t>TD1316013</t>
  </si>
  <si>
    <t>VNTD13160138</t>
  </si>
  <si>
    <t>TD1316014</t>
  </si>
  <si>
    <t>VNTD13160146</t>
  </si>
  <si>
    <t>TD1318022</t>
  </si>
  <si>
    <t>VNTD13180227</t>
  </si>
  <si>
    <t>TD1316015</t>
  </si>
  <si>
    <t>VNTD13160153</t>
  </si>
  <si>
    <t>TD1318023</t>
  </si>
  <si>
    <t>VNTD13180235</t>
  </si>
  <si>
    <t>TD1318024</t>
  </si>
  <si>
    <t>VNTD13180243</t>
  </si>
  <si>
    <t>TD1316016</t>
  </si>
  <si>
    <t>VNTD13160161</t>
  </si>
  <si>
    <t>TD1316017</t>
  </si>
  <si>
    <t>VNTD13160179</t>
  </si>
  <si>
    <t>TD1318025</t>
  </si>
  <si>
    <t>VNTD13180250</t>
  </si>
  <si>
    <t>TB1328154</t>
  </si>
  <si>
    <t>VNTB13281548</t>
  </si>
  <si>
    <t>TD1316018</t>
  </si>
  <si>
    <t>VNTD13160187</t>
  </si>
  <si>
    <t>TD1323032</t>
  </si>
  <si>
    <t>VNTD13230329</t>
  </si>
  <si>
    <t>TD1316019</t>
  </si>
  <si>
    <t>VNTD13160195</t>
  </si>
  <si>
    <t>TD1318027</t>
  </si>
  <si>
    <t>VNTD13180276</t>
  </si>
  <si>
    <t>30/06/2028</t>
  </si>
  <si>
    <t>15/03/2013</t>
  </si>
  <si>
    <t>30/04/2013</t>
  </si>
  <si>
    <t>31/10/2013</t>
  </si>
  <si>
    <t>28/02/2016</t>
  </si>
  <si>
    <t>15/03/2016</t>
  </si>
  <si>
    <t>31/03/2013</t>
  </si>
  <si>
    <t>31/03/2016</t>
  </si>
  <si>
    <t>30/04/2016</t>
  </si>
  <si>
    <t>31/05/2016</t>
  </si>
  <si>
    <t>15/07/2016</t>
  </si>
  <si>
    <t>31/10/2016</t>
  </si>
  <si>
    <t>15/03/2018</t>
  </si>
  <si>
    <t>31/03/2018</t>
  </si>
  <si>
    <t>15/04/2018</t>
  </si>
  <si>
    <t>31/05/2018</t>
  </si>
  <si>
    <t>15/12/2018</t>
  </si>
  <si>
    <t>30/09/2023</t>
  </si>
  <si>
    <t>TD1416061</t>
  </si>
  <si>
    <t>TD1417071</t>
  </si>
  <si>
    <t>TD1419081</t>
  </si>
  <si>
    <t>TD1416062</t>
  </si>
  <si>
    <t>TD1417072</t>
  </si>
  <si>
    <t>TD1419082</t>
  </si>
  <si>
    <t>TD1416063</t>
  </si>
  <si>
    <t>TD1417073</t>
  </si>
  <si>
    <t>TD1419083</t>
  </si>
  <si>
    <t>TD1424091</t>
  </si>
  <si>
    <t>TD1416064</t>
  </si>
  <si>
    <t>TD1417074</t>
  </si>
  <si>
    <t>TD1429094</t>
  </si>
  <si>
    <t>TD1419084</t>
  </si>
  <si>
    <t>TD1417075</t>
  </si>
  <si>
    <t>TD1416065</t>
  </si>
  <si>
    <t>TD1417076</t>
  </si>
  <si>
    <t>TD1416066</t>
  </si>
  <si>
    <t>TD1417077</t>
  </si>
  <si>
    <t>TD1419085</t>
  </si>
  <si>
    <t>TD1424092</t>
  </si>
  <si>
    <t>TD1417078</t>
  </si>
  <si>
    <t>TD1419086</t>
  </si>
  <si>
    <t>TD1419087</t>
  </si>
  <si>
    <t>TD1417079</t>
  </si>
  <si>
    <t>TD1419088</t>
  </si>
  <si>
    <t>TD1416067</t>
  </si>
  <si>
    <t>TD1424093</t>
  </si>
  <si>
    <t>TD1417080</t>
  </si>
  <si>
    <t>TD1419089</t>
  </si>
  <si>
    <t>TD1424173</t>
  </si>
  <si>
    <t>TD1429095</t>
  </si>
  <si>
    <t>TD1424174</t>
  </si>
  <si>
    <t>VNTD14160616</t>
  </si>
  <si>
    <t>VNTD14170714</t>
  </si>
  <si>
    <t>VNTD14190811</t>
  </si>
  <si>
    <t>VNTD14160624</t>
  </si>
  <si>
    <t>VNTD14170722</t>
  </si>
  <si>
    <t>VNTD14190829</t>
  </si>
  <si>
    <t>VNTD14160632</t>
  </si>
  <si>
    <t>VNTD14170730</t>
  </si>
  <si>
    <t>VNTD14190837</t>
  </si>
  <si>
    <t>VNTD14240913</t>
  </si>
  <si>
    <t>VNTD14160640</t>
  </si>
  <si>
    <t>VNTD14170748</t>
  </si>
  <si>
    <t>VNTD14290942</t>
  </si>
  <si>
    <t>VNTD14190845</t>
  </si>
  <si>
    <t>VNTD14170755</t>
  </si>
  <si>
    <t>VNTD14160657</t>
  </si>
  <si>
    <t>VNTD14170763</t>
  </si>
  <si>
    <t>VNTD14160665</t>
  </si>
  <si>
    <t>VNTD14170771</t>
  </si>
  <si>
    <t>VNTD14190852</t>
  </si>
  <si>
    <t>VNTD14240921</t>
  </si>
  <si>
    <t>VNTD14170789</t>
  </si>
  <si>
    <t>VNTD14190860</t>
  </si>
  <si>
    <t>VNTD14190878</t>
  </si>
  <si>
    <t>VNTD14170797</t>
  </si>
  <si>
    <t>VNTD14190886</t>
  </si>
  <si>
    <t>VNTD14160673</t>
  </si>
  <si>
    <t>VNTD14240939</t>
  </si>
  <si>
    <t>VNTD14170805</t>
  </si>
  <si>
    <t>VNTD14190894</t>
  </si>
  <si>
    <t>VNTD14241739</t>
  </si>
  <si>
    <t>VNTD14290959</t>
  </si>
  <si>
    <t>VNTD14241747</t>
  </si>
  <si>
    <t>TD1419090</t>
  </si>
  <si>
    <t>VNTD14190902</t>
  </si>
  <si>
    <t>TD1424204</t>
  </si>
  <si>
    <t>VNTD14242042</t>
  </si>
  <si>
    <t>Tổng cộng:</t>
  </si>
  <si>
    <t>TD1417166</t>
  </si>
  <si>
    <t>VNTD14171662</t>
  </si>
  <si>
    <t>TD1520256</t>
  </si>
  <si>
    <t>VNTD15202565</t>
  </si>
  <si>
    <t>TD1520259</t>
  </si>
  <si>
    <t>VNTD15202599</t>
  </si>
  <si>
    <t>TD1525278</t>
  </si>
  <si>
    <t>VNTD15252784</t>
  </si>
  <si>
    <t>TD1530258</t>
  </si>
  <si>
    <t>VNTD15302589</t>
  </si>
  <si>
    <t>TD1520260</t>
  </si>
  <si>
    <t>VNTD15202607</t>
  </si>
  <si>
    <t>TD1525279</t>
  </si>
  <si>
    <t>VNTD15252792</t>
  </si>
  <si>
    <t>TD1520261</t>
  </si>
  <si>
    <t>VNTD15202615</t>
  </si>
  <si>
    <t>TD1530287</t>
  </si>
  <si>
    <t>VNTD15302878</t>
  </si>
  <si>
    <t>TD1525280</t>
  </si>
  <si>
    <t>VNTD15252800</t>
  </si>
  <si>
    <t>TD1520262</t>
  </si>
  <si>
    <t>VNTD15202623</t>
  </si>
  <si>
    <t>TD1530288</t>
  </si>
  <si>
    <t>VNTD15302886</t>
  </si>
  <si>
    <t>TD1520264</t>
  </si>
  <si>
    <t>VNTD15202649</t>
  </si>
  <si>
    <t>TD1530289</t>
  </si>
  <si>
    <t>VNTD15302894</t>
  </si>
  <si>
    <t>TD1520266</t>
  </si>
  <si>
    <t>VNTD15202664</t>
  </si>
  <si>
    <t>TD1530290</t>
  </si>
  <si>
    <t>VNTD15302902</t>
  </si>
  <si>
    <t>TD1520267</t>
  </si>
  <si>
    <t>VNTD15202672</t>
  </si>
  <si>
    <t>I/</t>
  </si>
  <si>
    <t>Trái phiếu nội tệ (VNĐ)</t>
  </si>
  <si>
    <t>TD1520268</t>
  </si>
  <si>
    <t>TD1520269</t>
  </si>
  <si>
    <t>TD1520270</t>
  </si>
  <si>
    <t>TD1520271</t>
  </si>
  <si>
    <t>TD1518355</t>
  </si>
  <si>
    <t>TD1518356</t>
  </si>
  <si>
    <t>TD1518357</t>
  </si>
  <si>
    <t>TL1535299</t>
  </si>
  <si>
    <t>TL1535300</t>
  </si>
  <si>
    <t>TL1535301</t>
  </si>
  <si>
    <t>TL1535302</t>
  </si>
  <si>
    <t>VNTL15352998</t>
  </si>
  <si>
    <t>VNTL15353004</t>
  </si>
  <si>
    <t>VNTL15353012</t>
  </si>
  <si>
    <t>VNTD15202680</t>
  </si>
  <si>
    <t>VNTL15353020</t>
  </si>
  <si>
    <t>VNTD15202698</t>
  </si>
  <si>
    <t>VNTD15202706</t>
  </si>
  <si>
    <t>VNTD15202714</t>
  </si>
  <si>
    <t>VNTD15183559</t>
  </si>
  <si>
    <t>VNTD15183567</t>
  </si>
  <si>
    <t>VNTD15183575</t>
  </si>
  <si>
    <t>TD1518362</t>
  </si>
  <si>
    <t>VNTD15183625</t>
  </si>
  <si>
    <t>Bán lẻ</t>
  </si>
  <si>
    <t>VNTL15453630</t>
  </si>
  <si>
    <t>TL1545363</t>
  </si>
  <si>
    <t>BẢNG THEO DÕI THỰC HIỆN QUYỀN THANH TOÁN GỐC/LÃI TRÁI PHIẾU NĂM 2016</t>
  </si>
  <si>
    <t>Kính gửi: Kho bạc Nhà nước - Bộ Tài chính</t>
  </si>
  <si>
    <t>CỘNG HÒA XÃ HỘI CHỦ NGHĨA VIỆT NAM
Độc lập - Tự do - Hạnh phúc</t>
  </si>
  <si>
    <t>TD1621446</t>
  </si>
  <si>
    <t>VNTD16214460</t>
  </si>
  <si>
    <t>TD1619436</t>
  </si>
  <si>
    <t>VNTD16194365</t>
  </si>
  <si>
    <t>TD1631461</t>
  </si>
  <si>
    <t>VNTD16314617</t>
  </si>
  <si>
    <t>TD1518360</t>
  </si>
  <si>
    <t>VNTD15183609</t>
  </si>
  <si>
    <t>TD1636466</t>
  </si>
  <si>
    <t>VNTD16364661</t>
  </si>
  <si>
    <t>TD1646468</t>
  </si>
  <si>
    <t>VNTD16464685</t>
  </si>
  <si>
    <t>TD1621447</t>
  </si>
  <si>
    <t>VNTD16214478</t>
  </si>
  <si>
    <t>TD1621448</t>
  </si>
  <si>
    <t>VNTD16214486</t>
  </si>
  <si>
    <t>TD1621449</t>
  </si>
  <si>
    <t>VNTD16214494</t>
  </si>
  <si>
    <t>TD1621450</t>
  </si>
  <si>
    <t>VNTD16214502</t>
  </si>
  <si>
    <t>TD1626456</t>
  </si>
  <si>
    <t>VNTD16264564</t>
  </si>
  <si>
    <t>TD1619437</t>
  </si>
  <si>
    <t>VNTD16194373</t>
  </si>
  <si>
    <t>TD1518358</t>
  </si>
  <si>
    <t>VNTD15183583</t>
  </si>
  <si>
    <t>TD1621451</t>
  </si>
  <si>
    <t>VNTD16214510</t>
  </si>
  <si>
    <t>TD1518359</t>
  </si>
  <si>
    <t>VNTD15183591</t>
  </si>
  <si>
    <t>TD1621452</t>
  </si>
  <si>
    <t>VNTD16214528</t>
  </si>
  <si>
    <t>TD1621453</t>
  </si>
  <si>
    <t>VNTD16214536</t>
  </si>
  <si>
    <t>TD1631462</t>
  </si>
  <si>
    <t>VNTD16314625</t>
  </si>
  <si>
    <t>TD1621454</t>
  </si>
  <si>
    <t>VNTD16214544</t>
  </si>
  <si>
    <t>TD1619438</t>
  </si>
  <si>
    <t>VNTD16194381</t>
  </si>
  <si>
    <t>TD1621455</t>
  </si>
  <si>
    <t>VNTD16214551</t>
  </si>
  <si>
    <t>TD1621470</t>
  </si>
  <si>
    <t>VNTD16214700</t>
  </si>
  <si>
    <t>TD1621471</t>
  </si>
  <si>
    <t>VNTD16214718</t>
  </si>
  <si>
    <t>TD1621472</t>
  </si>
  <si>
    <t>VNTD16214726</t>
  </si>
  <si>
    <t>TD1619439</t>
  </si>
  <si>
    <t>VNTD16194399</t>
  </si>
  <si>
    <t>TD1621475</t>
  </si>
  <si>
    <t>VNTD16214759</t>
  </si>
  <si>
    <t>TD1631463</t>
  </si>
  <si>
    <t>VNTD16314633</t>
  </si>
  <si>
    <t>TD1619440</t>
  </si>
  <si>
    <t>VNTD16194407</t>
  </si>
  <si>
    <t>TD1646469</t>
  </si>
  <si>
    <t>VNTD16464693</t>
  </si>
  <si>
    <t>TD1621476</t>
  </si>
  <si>
    <t>VNTD16214767</t>
  </si>
  <si>
    <t>TD1621477</t>
  </si>
  <si>
    <t>VNTD16214775</t>
  </si>
  <si>
    <t>TD1623480</t>
  </si>
  <si>
    <t>VNTD16234807</t>
  </si>
  <si>
    <t>TD1621478</t>
  </si>
  <si>
    <t>VNTD16214783</t>
  </si>
  <si>
    <t>TD1621473</t>
  </si>
  <si>
    <t>VNTD16214734</t>
  </si>
  <si>
    <t>TD1623481</t>
  </si>
  <si>
    <t>VNTD16234815</t>
  </si>
  <si>
    <t>TD1621479</t>
  </si>
  <si>
    <t>VNTD16214791</t>
  </si>
  <si>
    <t>TD1621474</t>
  </si>
  <si>
    <t>VNTD16214742</t>
  </si>
  <si>
    <t>TD1621485</t>
  </si>
  <si>
    <t>VNTD16214858</t>
  </si>
  <si>
    <t>TD1631464</t>
  </si>
  <si>
    <t>VNTD16314641</t>
  </si>
  <si>
    <t>TD1621486</t>
  </si>
  <si>
    <t>VNTD16214866</t>
  </si>
  <si>
    <t>TD1621487</t>
  </si>
  <si>
    <t>VNTD16214874</t>
  </si>
  <si>
    <t>TD1623482</t>
  </si>
  <si>
    <t>VNTD16234823</t>
  </si>
  <si>
    <t>TD1621488</t>
  </si>
  <si>
    <t>VNTD16214882</t>
  </si>
  <si>
    <t>TD1623483</t>
  </si>
  <si>
    <t>VNTD16234831</t>
  </si>
  <si>
    <t>TD1646495</t>
  </si>
  <si>
    <t>VNTD16464958</t>
  </si>
  <si>
    <t>TD1631465</t>
  </si>
  <si>
    <t>VNTD16314658</t>
  </si>
  <si>
    <t>TD1626457</t>
  </si>
  <si>
    <t>VNTD16264572</t>
  </si>
  <si>
    <t>TD1636502</t>
  </si>
  <si>
    <t>VNTD16365023</t>
  </si>
  <si>
    <t>TD1646503</t>
  </si>
  <si>
    <t>VNTD16465039</t>
  </si>
  <si>
    <t>TD1621489</t>
  </si>
  <si>
    <t>VNTD16214890</t>
  </si>
  <si>
    <t>NGƯỜI LẬP</t>
  </si>
  <si>
    <t>KT.TRƯỞNG PHÒNG
PHÓ TRƯỞNG PHÒNG</t>
  </si>
  <si>
    <t>KT.TỔNG GIÁM ĐỐC
PHÓ TỔNG GIÁM ĐỐC</t>
  </si>
  <si>
    <t>Lưu Thị Kiều Duyên</t>
  </si>
  <si>
    <t>Nguyễn Đức Anh Tuấn</t>
  </si>
  <si>
    <t>Nguyễn Thị Thanh Hà</t>
  </si>
  <si>
    <t xml:space="preserve">BẢNG THEO DÕI THỰC HIỆN QUYỀN THANH TOÁN GỐC/LÃI TRÁI PHIẾU NĂM 2017 DO KHO BẠC NHÀ NƯỚC - BỘ TÀI CHÍNH PHÁT HÀNH  </t>
  </si>
  <si>
    <r>
      <t>Nơi nhận:</t>
    </r>
    <r>
      <rPr>
        <sz val="10"/>
        <rFont val="Times New Roman"/>
        <family val="1"/>
      </rPr>
      <t xml:space="preserve">
- P. THPC (để đăng tin)
- Lưu: ĐK (02b).</t>
    </r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</si>
</sst>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dd&quot;/&quot;mm&quot;/&quot;yyyy"/>
    <numFmt numFmtId="183" formatCode="dd/mm/yyyy;@"/>
    <numFmt numFmtId="184" formatCode="#,##0.00_);\-#,##0.00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_);_(@_)"/>
    <numFmt numFmtId="191" formatCode="_(* #,##0.000_);_(* \(#,##0.000\);_(* &quot;-&quot;??_);_(@_)"/>
    <numFmt numFmtId="192" formatCode="[$-409]dddd\,\ mmmm\ dd\,\ yyyy"/>
    <numFmt numFmtId="193" formatCode="_(* #,##0.000_);_(* \(#,##0.000\);_(* &quot;-&quot;???_);_(@_)"/>
    <numFmt numFmtId="194" formatCode="_(* #,##0.00_);_(* \(#,##0.00\);_(* &quot;-&quot;???_);_(@_)"/>
    <numFmt numFmtId="195" formatCode="_(* #,##0.0_);_(* \(#,##0.0\);_(* &quot;-&quot;???_);_(@_)"/>
    <numFmt numFmtId="196" formatCode="_(* #,##0_);_(* \(#,##0\);_(* &quot;-&quot;???_);_(@_)"/>
    <numFmt numFmtId="197" formatCode="[$-809]dd\ mmmm\ yyyy"/>
    <numFmt numFmtId="198" formatCode="0.0"/>
  </numFmts>
  <fonts count="69">
    <font>
      <sz val="10"/>
      <name val="Arial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name val="Cambria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indexed="63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0" fillId="29" borderId="3">
      <alignment vertical="center"/>
      <protection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7" applyNumberFormat="0" applyFill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0" fillId="34" borderId="3">
      <alignment vertical="center"/>
      <protection/>
    </xf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81" fontId="0" fillId="35" borderId="0" xfId="43" applyNumberFormat="1" applyFont="1" applyFill="1" applyAlignment="1">
      <alignment/>
    </xf>
    <xf numFmtId="171" fontId="0" fillId="35" borderId="0" xfId="43" applyNumberFormat="1" applyFont="1" applyFill="1" applyAlignment="1">
      <alignment/>
    </xf>
    <xf numFmtId="181" fontId="0" fillId="35" borderId="0" xfId="43" applyNumberFormat="1" applyFont="1" applyFill="1" applyAlignment="1">
      <alignment vertical="top"/>
    </xf>
    <xf numFmtId="181" fontId="0" fillId="0" borderId="0" xfId="43" applyNumberFormat="1" applyFont="1" applyFill="1" applyAlignment="1">
      <alignment vertical="top"/>
    </xf>
    <xf numFmtId="181" fontId="0" fillId="0" borderId="0" xfId="43" applyNumberFormat="1" applyFont="1" applyFill="1" applyAlignment="1">
      <alignment/>
    </xf>
    <xf numFmtId="0" fontId="0" fillId="35" borderId="0" xfId="60" applyFont="1" applyFill="1">
      <alignment/>
      <protection/>
    </xf>
    <xf numFmtId="0" fontId="0" fillId="36" borderId="0" xfId="60" applyNumberFormat="1" applyFont="1" applyFill="1">
      <alignment/>
      <protection/>
    </xf>
    <xf numFmtId="0" fontId="0" fillId="35" borderId="0" xfId="60" applyNumberFormat="1" applyFont="1" applyFill="1">
      <alignment/>
      <protection/>
    </xf>
    <xf numFmtId="0" fontId="6" fillId="36" borderId="0" xfId="60" applyFont="1" applyFill="1">
      <alignment/>
      <protection/>
    </xf>
    <xf numFmtId="0" fontId="0" fillId="35" borderId="0" xfId="60" applyFont="1" applyFill="1" applyAlignment="1">
      <alignment horizontal="center"/>
      <protection/>
    </xf>
    <xf numFmtId="0" fontId="0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center"/>
      <protection/>
    </xf>
    <xf numFmtId="0" fontId="3" fillId="35" borderId="0" xfId="60" applyFont="1" applyFill="1" applyAlignment="1">
      <alignment vertical="center"/>
      <protection/>
    </xf>
    <xf numFmtId="0" fontId="3" fillId="35" borderId="0" xfId="60" applyFont="1" applyFill="1">
      <alignment/>
      <protection/>
    </xf>
    <xf numFmtId="181" fontId="13" fillId="35" borderId="11" xfId="43" applyNumberFormat="1" applyFont="1" applyFill="1" applyBorder="1" applyAlignment="1" applyProtection="1">
      <alignment vertical="center"/>
      <protection/>
    </xf>
    <xf numFmtId="0" fontId="13" fillId="35" borderId="11" xfId="60" applyFont="1" applyFill="1" applyBorder="1" applyAlignment="1">
      <alignment horizontal="center" vertical="center"/>
      <protection/>
    </xf>
    <xf numFmtId="0" fontId="13" fillId="35" borderId="0" xfId="60" applyFont="1" applyFill="1">
      <alignment/>
      <protection/>
    </xf>
    <xf numFmtId="181" fontId="3" fillId="0" borderId="12" xfId="43" applyNumberFormat="1" applyFont="1" applyFill="1" applyBorder="1" applyAlignment="1">
      <alignment vertical="center"/>
    </xf>
    <xf numFmtId="171" fontId="58" fillId="0" borderId="12" xfId="43" applyNumberFormat="1" applyFont="1" applyFill="1" applyBorder="1" applyAlignment="1">
      <alignment vertical="center"/>
    </xf>
    <xf numFmtId="3" fontId="3" fillId="35" borderId="12" xfId="60" applyNumberFormat="1" applyFont="1" applyFill="1" applyBorder="1" applyAlignment="1">
      <alignment vertical="center"/>
      <protection/>
    </xf>
    <xf numFmtId="182" fontId="3" fillId="0" borderId="12" xfId="60" applyNumberFormat="1" applyFont="1" applyFill="1" applyBorder="1" applyAlignment="1">
      <alignment horizontal="center" vertical="center" wrapText="1"/>
      <protection/>
    </xf>
    <xf numFmtId="14" fontId="3" fillId="0" borderId="12" xfId="60" applyNumberFormat="1" applyFont="1" applyFill="1" applyBorder="1" applyAlignment="1">
      <alignment horizontal="center" vertical="center"/>
      <protection/>
    </xf>
    <xf numFmtId="182" fontId="3" fillId="0" borderId="12" xfId="60" applyNumberFormat="1" applyFont="1" applyFill="1" applyBorder="1" applyAlignment="1">
      <alignment horizontal="center" vertical="center"/>
      <protection/>
    </xf>
    <xf numFmtId="182" fontId="3" fillId="0" borderId="12" xfId="60" applyNumberFormat="1" applyFont="1" applyFill="1" applyBorder="1" applyAlignment="1" applyProtection="1">
      <alignment horizontal="center" vertical="center" wrapText="1"/>
      <protection/>
    </xf>
    <xf numFmtId="14" fontId="58" fillId="35" borderId="12" xfId="60" applyNumberFormat="1" applyFont="1" applyFill="1" applyBorder="1" applyAlignment="1">
      <alignment horizontal="center" vertical="center"/>
      <protection/>
    </xf>
    <xf numFmtId="0" fontId="58" fillId="0" borderId="12" xfId="60" applyFont="1" applyFill="1" applyBorder="1" applyAlignment="1">
      <alignment horizontal="center" vertical="center"/>
      <protection/>
    </xf>
    <xf numFmtId="49" fontId="58" fillId="35" borderId="12" xfId="60" applyNumberFormat="1" applyFont="1" applyFill="1" applyBorder="1" applyAlignment="1">
      <alignment vertical="center"/>
      <protection/>
    </xf>
    <xf numFmtId="49" fontId="3" fillId="35" borderId="12" xfId="60" applyNumberFormat="1" applyFont="1" applyFill="1" applyBorder="1" applyAlignment="1">
      <alignment horizontal="left" vertical="center"/>
      <protection/>
    </xf>
    <xf numFmtId="0" fontId="3" fillId="35" borderId="13" xfId="60" applyFont="1" applyFill="1" applyBorder="1" applyAlignment="1">
      <alignment horizontal="center" vertical="center"/>
      <protection/>
    </xf>
    <xf numFmtId="181" fontId="3" fillId="0" borderId="13" xfId="43" applyNumberFormat="1" applyFont="1" applyFill="1" applyBorder="1" applyAlignment="1">
      <alignment vertical="center"/>
    </xf>
    <xf numFmtId="171" fontId="58" fillId="0" borderId="13" xfId="43" applyNumberFormat="1" applyFont="1" applyFill="1" applyBorder="1" applyAlignment="1">
      <alignment vertical="center"/>
    </xf>
    <xf numFmtId="3" fontId="3" fillId="35" borderId="13" xfId="60" applyNumberFormat="1" applyFont="1" applyFill="1" applyBorder="1" applyAlignment="1">
      <alignment vertical="center"/>
      <protection/>
    </xf>
    <xf numFmtId="182" fontId="3" fillId="0" borderId="13" xfId="60" applyNumberFormat="1" applyFont="1" applyFill="1" applyBorder="1" applyAlignment="1">
      <alignment horizontal="center" vertical="center" wrapText="1"/>
      <protection/>
    </xf>
    <xf numFmtId="14" fontId="3" fillId="0" borderId="13" xfId="60" applyNumberFormat="1" applyFont="1" applyFill="1" applyBorder="1" applyAlignment="1">
      <alignment horizontal="center" vertical="center"/>
      <protection/>
    </xf>
    <xf numFmtId="182" fontId="3" fillId="0" borderId="13" xfId="60" applyNumberFormat="1" applyFont="1" applyFill="1" applyBorder="1" applyAlignment="1">
      <alignment horizontal="center" vertical="center"/>
      <protection/>
    </xf>
    <xf numFmtId="182" fontId="3" fillId="0" borderId="13" xfId="60" applyNumberFormat="1" applyFont="1" applyFill="1" applyBorder="1" applyAlignment="1" applyProtection="1">
      <alignment horizontal="center" vertical="center" wrapText="1"/>
      <protection/>
    </xf>
    <xf numFmtId="0" fontId="58" fillId="0" borderId="13" xfId="60" applyFont="1" applyFill="1" applyBorder="1" applyAlignment="1">
      <alignment horizontal="center" vertical="center"/>
      <protection/>
    </xf>
    <xf numFmtId="49" fontId="58" fillId="0" borderId="13" xfId="60" applyNumberFormat="1" applyFont="1" applyFill="1" applyBorder="1" applyAlignment="1">
      <alignment vertical="center"/>
      <protection/>
    </xf>
    <xf numFmtId="0" fontId="59" fillId="0" borderId="13" xfId="60" applyFont="1" applyFill="1" applyBorder="1" applyAlignment="1">
      <alignment horizontal="left" vertical="center"/>
      <protection/>
    </xf>
    <xf numFmtId="0" fontId="59" fillId="0" borderId="13" xfId="60" applyFont="1" applyFill="1" applyBorder="1" applyAlignment="1" applyProtection="1">
      <alignment horizontal="left" vertical="center"/>
      <protection locked="0"/>
    </xf>
    <xf numFmtId="181" fontId="3" fillId="35" borderId="13" xfId="43" applyNumberFormat="1" applyFont="1" applyFill="1" applyBorder="1" applyAlignment="1">
      <alignment vertical="center"/>
    </xf>
    <xf numFmtId="171" fontId="58" fillId="35" borderId="13" xfId="43" applyNumberFormat="1" applyFont="1" applyFill="1" applyBorder="1" applyAlignment="1">
      <alignment vertical="center"/>
    </xf>
    <xf numFmtId="182" fontId="3" fillId="36" borderId="13" xfId="60" applyNumberFormat="1" applyFont="1" applyFill="1" applyBorder="1" applyAlignment="1">
      <alignment horizontal="center" vertical="center" wrapText="1"/>
      <protection/>
    </xf>
    <xf numFmtId="14" fontId="3" fillId="35" borderId="13" xfId="60" applyNumberFormat="1" applyFont="1" applyFill="1" applyBorder="1" applyAlignment="1">
      <alignment horizontal="center" vertical="center"/>
      <protection/>
    </xf>
    <xf numFmtId="182" fontId="3" fillId="35" borderId="13" xfId="60" applyNumberFormat="1" applyFont="1" applyFill="1" applyBorder="1" applyAlignment="1">
      <alignment horizontal="center" vertical="center"/>
      <protection/>
    </xf>
    <xf numFmtId="182" fontId="3" fillId="35" borderId="13" xfId="60" applyNumberFormat="1" applyFont="1" applyFill="1" applyBorder="1" applyAlignment="1" applyProtection="1">
      <alignment horizontal="center" vertical="center" wrapText="1"/>
      <protection/>
    </xf>
    <xf numFmtId="49" fontId="3" fillId="35" borderId="13" xfId="60" applyNumberFormat="1" applyFont="1" applyFill="1" applyBorder="1" applyAlignment="1">
      <alignment horizontal="left" vertical="center"/>
      <protection/>
    </xf>
    <xf numFmtId="49" fontId="3" fillId="35" borderId="13" xfId="60" applyNumberFormat="1" applyFont="1" applyFill="1" applyBorder="1" applyAlignment="1">
      <alignment horizontal="center" vertical="center"/>
      <protection/>
    </xf>
    <xf numFmtId="0" fontId="3" fillId="35" borderId="13" xfId="60" applyNumberFormat="1" applyFont="1" applyFill="1" applyBorder="1" applyAlignment="1" applyProtection="1">
      <alignment horizontal="left" vertical="center"/>
      <protection/>
    </xf>
    <xf numFmtId="0" fontId="3" fillId="35" borderId="13" xfId="60" applyFont="1" applyFill="1" applyBorder="1" applyAlignment="1">
      <alignment horizontal="left" vertical="center"/>
      <protection/>
    </xf>
    <xf numFmtId="0" fontId="3" fillId="35" borderId="13" xfId="60" applyFont="1" applyFill="1" applyBorder="1" applyAlignment="1" applyProtection="1">
      <alignment horizontal="left" vertical="center"/>
      <protection locked="0"/>
    </xf>
    <xf numFmtId="171" fontId="58" fillId="0" borderId="13" xfId="60" applyNumberFormat="1" applyFont="1" applyFill="1" applyBorder="1" applyAlignment="1">
      <alignment horizontal="center" vertical="center"/>
      <protection/>
    </xf>
    <xf numFmtId="14" fontId="58" fillId="0" borderId="13" xfId="60" applyNumberFormat="1" applyFont="1" applyFill="1" applyBorder="1" applyAlignment="1">
      <alignment horizontal="center" vertical="center"/>
      <protection/>
    </xf>
    <xf numFmtId="0" fontId="58" fillId="0" borderId="13" xfId="60" applyFont="1" applyFill="1" applyBorder="1" applyAlignment="1" applyProtection="1">
      <alignment horizontal="left" vertical="center"/>
      <protection locked="0"/>
    </xf>
    <xf numFmtId="49" fontId="58" fillId="35" borderId="13" xfId="60" applyNumberFormat="1" applyFont="1" applyFill="1" applyBorder="1" applyAlignment="1">
      <alignment vertical="center"/>
      <protection/>
    </xf>
    <xf numFmtId="171" fontId="58" fillId="35" borderId="13" xfId="43" applyNumberFormat="1" applyFont="1" applyFill="1" applyBorder="1" applyAlignment="1">
      <alignment horizontal="center" vertical="center"/>
    </xf>
    <xf numFmtId="0" fontId="58" fillId="0" borderId="13" xfId="60" applyFont="1" applyFill="1" applyBorder="1" applyAlignment="1">
      <alignment horizontal="left" vertical="center"/>
      <protection/>
    </xf>
    <xf numFmtId="49" fontId="3" fillId="35" borderId="13" xfId="60" applyNumberFormat="1" applyFont="1" applyFill="1" applyBorder="1" applyAlignment="1">
      <alignment vertical="center"/>
      <protection/>
    </xf>
    <xf numFmtId="49" fontId="58" fillId="35" borderId="13" xfId="60" applyNumberFormat="1" applyFont="1" applyFill="1" applyBorder="1" applyAlignment="1">
      <alignment vertical="center"/>
      <protection/>
    </xf>
    <xf numFmtId="182" fontId="60" fillId="36" borderId="13" xfId="60" applyNumberFormat="1" applyFont="1" applyFill="1" applyBorder="1" applyAlignment="1">
      <alignment horizontal="center" vertical="center" wrapText="1"/>
      <protection/>
    </xf>
    <xf numFmtId="14" fontId="58" fillId="0" borderId="13" xfId="60" applyNumberFormat="1" applyFont="1" applyFill="1" applyBorder="1" applyAlignment="1">
      <alignment horizontal="center" vertical="center"/>
      <protection/>
    </xf>
    <xf numFmtId="0" fontId="58" fillId="0" borderId="13" xfId="60" applyFont="1" applyFill="1" applyBorder="1" applyAlignment="1">
      <alignment horizontal="center" vertical="center"/>
      <protection/>
    </xf>
    <xf numFmtId="0" fontId="58" fillId="0" borderId="13" xfId="60" applyFont="1" applyFill="1" applyBorder="1" applyAlignment="1" applyProtection="1">
      <alignment horizontal="left" vertical="center"/>
      <protection locked="0"/>
    </xf>
    <xf numFmtId="0" fontId="58" fillId="0" borderId="13" xfId="60" applyFont="1" applyFill="1" applyBorder="1" applyAlignment="1">
      <alignment horizontal="left" vertical="center"/>
      <protection/>
    </xf>
    <xf numFmtId="0" fontId="58" fillId="0" borderId="13" xfId="60" applyFont="1" applyFill="1" applyBorder="1" applyAlignment="1" applyProtection="1">
      <alignment horizontal="left" vertical="center" wrapText="1"/>
      <protection locked="0"/>
    </xf>
    <xf numFmtId="14" fontId="60" fillId="35" borderId="13" xfId="60" applyNumberFormat="1" applyFont="1" applyFill="1" applyBorder="1" applyAlignment="1">
      <alignment horizontal="center" vertical="center"/>
      <protection/>
    </xf>
    <xf numFmtId="49" fontId="3" fillId="35" borderId="13" xfId="60" applyNumberFormat="1" applyFont="1" applyFill="1" applyBorder="1" applyAlignment="1">
      <alignment horizontal="left" vertical="center"/>
      <protection/>
    </xf>
    <xf numFmtId="0" fontId="3" fillId="0" borderId="0" xfId="60" applyFont="1" applyFill="1">
      <alignment/>
      <protection/>
    </xf>
    <xf numFmtId="49" fontId="58" fillId="0" borderId="13" xfId="60" applyNumberFormat="1" applyFont="1" applyFill="1" applyBorder="1" applyAlignment="1">
      <alignment vertical="center"/>
      <protection/>
    </xf>
    <xf numFmtId="0" fontId="3" fillId="35" borderId="13" xfId="60" applyFont="1" applyFill="1" applyBorder="1" applyAlignment="1" applyProtection="1">
      <alignment horizontal="left" vertical="center" wrapText="1"/>
      <protection locked="0"/>
    </xf>
    <xf numFmtId="171" fontId="58" fillId="0" borderId="13" xfId="43" applyNumberFormat="1" applyFont="1" applyFill="1" applyBorder="1" applyAlignment="1">
      <alignment horizontal="center" vertical="center"/>
    </xf>
    <xf numFmtId="3" fontId="3" fillId="0" borderId="13" xfId="60" applyNumberFormat="1" applyFont="1" applyFill="1" applyBorder="1" applyAlignment="1">
      <alignment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3" xfId="60" applyNumberFormat="1" applyFont="1" applyFill="1" applyBorder="1" applyAlignment="1" applyProtection="1">
      <alignment horizontal="left" vertical="center" wrapText="1"/>
      <protection/>
    </xf>
    <xf numFmtId="0" fontId="3" fillId="0" borderId="13" xfId="60" applyFont="1" applyFill="1" applyBorder="1" applyAlignment="1" applyProtection="1">
      <alignment horizontal="left" vertical="center" wrapText="1"/>
      <protection locked="0"/>
    </xf>
    <xf numFmtId="0" fontId="3" fillId="0" borderId="13" xfId="60" applyFont="1" applyFill="1" applyBorder="1" applyAlignment="1" applyProtection="1">
      <alignment horizontal="left" vertical="center"/>
      <protection locked="0"/>
    </xf>
    <xf numFmtId="49" fontId="3" fillId="0" borderId="13" xfId="60" applyNumberFormat="1" applyFont="1" applyFill="1" applyBorder="1" applyAlignment="1">
      <alignment horizontal="center" vertical="center"/>
      <protection/>
    </xf>
    <xf numFmtId="49" fontId="3" fillId="0" borderId="13" xfId="60" applyNumberFormat="1" applyFont="1" applyFill="1" applyBorder="1" applyAlignment="1">
      <alignment vertical="center"/>
      <protection/>
    </xf>
    <xf numFmtId="49" fontId="3" fillId="0" borderId="13" xfId="60" applyNumberFormat="1" applyFont="1" applyFill="1" applyBorder="1" applyAlignment="1">
      <alignment horizontal="left" vertical="center"/>
      <protection/>
    </xf>
    <xf numFmtId="14" fontId="61" fillId="0" borderId="13" xfId="60" applyNumberFormat="1" applyFont="1" applyFill="1" applyBorder="1" applyAlignment="1" applyProtection="1">
      <alignment horizontal="center" vertical="center" wrapText="1"/>
      <protection/>
    </xf>
    <xf numFmtId="171" fontId="61" fillId="0" borderId="13" xfId="60" applyNumberFormat="1" applyFont="1" applyFill="1" applyBorder="1" applyAlignment="1" applyProtection="1">
      <alignment horizontal="center" vertical="center" wrapText="1"/>
      <protection/>
    </xf>
    <xf numFmtId="0" fontId="61" fillId="0" borderId="13" xfId="60" applyNumberFormat="1" applyFont="1" applyFill="1" applyBorder="1" applyAlignment="1" applyProtection="1">
      <alignment horizontal="center" vertical="center" wrapText="1"/>
      <protection/>
    </xf>
    <xf numFmtId="14" fontId="3" fillId="0" borderId="13" xfId="60" applyNumberFormat="1" applyFont="1" applyFill="1" applyBorder="1" applyAlignment="1" applyProtection="1">
      <alignment horizontal="center" vertical="center" wrapText="1"/>
      <protection/>
    </xf>
    <xf numFmtId="171" fontId="58" fillId="0" borderId="13" xfId="43" applyNumberFormat="1" applyFont="1" applyFill="1" applyBorder="1" applyAlignment="1" applyProtection="1">
      <alignment horizontal="center" vertical="center" wrapText="1"/>
      <protection/>
    </xf>
    <xf numFmtId="3" fontId="3" fillId="0" borderId="13" xfId="60" applyNumberFormat="1" applyFont="1" applyFill="1" applyBorder="1" applyAlignment="1" applyProtection="1">
      <alignment vertical="center" wrapText="1"/>
      <protection/>
    </xf>
    <xf numFmtId="0" fontId="3" fillId="0" borderId="13" xfId="60" applyNumberFormat="1" applyFont="1" applyFill="1" applyBorder="1" applyAlignment="1" applyProtection="1">
      <alignment horizontal="center" vertical="center" wrapText="1"/>
      <protection/>
    </xf>
    <xf numFmtId="171" fontId="58" fillId="0" borderId="13" xfId="60" applyNumberFormat="1" applyFont="1" applyBorder="1" applyAlignment="1">
      <alignment horizontal="center" vertical="center"/>
      <protection/>
    </xf>
    <xf numFmtId="14" fontId="58" fillId="35" borderId="13" xfId="60" applyNumberFormat="1" applyFont="1" applyFill="1" applyBorder="1" applyAlignment="1">
      <alignment horizontal="center" vertical="center"/>
      <protection/>
    </xf>
    <xf numFmtId="0" fontId="58" fillId="0" borderId="13" xfId="60" applyFont="1" applyBorder="1" applyAlignment="1">
      <alignment horizontal="center" vertical="center"/>
      <protection/>
    </xf>
    <xf numFmtId="171" fontId="58" fillId="35" borderId="13" xfId="43" applyNumberFormat="1" applyFont="1" applyFill="1" applyBorder="1" applyAlignment="1" applyProtection="1">
      <alignment horizontal="center" vertical="center" wrapText="1"/>
      <protection/>
    </xf>
    <xf numFmtId="3" fontId="3" fillId="35" borderId="13" xfId="60" applyNumberFormat="1" applyFont="1" applyFill="1" applyBorder="1" applyAlignment="1" applyProtection="1">
      <alignment vertical="center" wrapText="1"/>
      <protection/>
    </xf>
    <xf numFmtId="14" fontId="3" fillId="35" borderId="13" xfId="60" applyNumberFormat="1" applyFont="1" applyFill="1" applyBorder="1" applyAlignment="1" applyProtection="1">
      <alignment horizontal="center" vertical="center" wrapText="1"/>
      <protection/>
    </xf>
    <xf numFmtId="0" fontId="3" fillId="35" borderId="13" xfId="60" applyNumberFormat="1" applyFont="1" applyFill="1" applyBorder="1" applyAlignment="1" applyProtection="1">
      <alignment horizontal="center" vertical="center" wrapText="1"/>
      <protection/>
    </xf>
    <xf numFmtId="0" fontId="3" fillId="35" borderId="13" xfId="60" applyNumberFormat="1" applyFont="1" applyFill="1" applyBorder="1" applyAlignment="1" applyProtection="1">
      <alignment horizontal="left" vertical="center" wrapText="1"/>
      <protection/>
    </xf>
    <xf numFmtId="181" fontId="3" fillId="35" borderId="14" xfId="43" applyNumberFormat="1" applyFont="1" applyFill="1" applyBorder="1" applyAlignment="1">
      <alignment vertical="center"/>
    </xf>
    <xf numFmtId="171" fontId="58" fillId="35" borderId="14" xfId="43" applyNumberFormat="1" applyFont="1" applyFill="1" applyBorder="1" applyAlignment="1">
      <alignment vertical="center"/>
    </xf>
    <xf numFmtId="182" fontId="3" fillId="36" borderId="14" xfId="60" applyNumberFormat="1" applyFont="1" applyFill="1" applyBorder="1" applyAlignment="1">
      <alignment horizontal="center" vertical="center" wrapText="1"/>
      <protection/>
    </xf>
    <xf numFmtId="14" fontId="3" fillId="35" borderId="14" xfId="60" applyNumberFormat="1" applyFont="1" applyFill="1" applyBorder="1" applyAlignment="1">
      <alignment horizontal="center" vertical="center"/>
      <protection/>
    </xf>
    <xf numFmtId="182" fontId="3" fillId="35" borderId="14" xfId="60" applyNumberFormat="1" applyFont="1" applyFill="1" applyBorder="1" applyAlignment="1">
      <alignment horizontal="center" vertical="center"/>
      <protection/>
    </xf>
    <xf numFmtId="182" fontId="3" fillId="35" borderId="14" xfId="60" applyNumberFormat="1" applyFont="1" applyFill="1" applyBorder="1" applyAlignment="1" applyProtection="1">
      <alignment horizontal="center" vertical="center" wrapText="1"/>
      <protection/>
    </xf>
    <xf numFmtId="49" fontId="3" fillId="35" borderId="14" xfId="60" applyNumberFormat="1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49" fontId="3" fillId="35" borderId="14" xfId="60" applyNumberFormat="1" applyFont="1" applyFill="1" applyBorder="1" applyAlignment="1">
      <alignment vertical="center"/>
      <protection/>
    </xf>
    <xf numFmtId="49" fontId="3" fillId="35" borderId="14" xfId="60" applyNumberFormat="1" applyFont="1" applyFill="1" applyBorder="1" applyAlignment="1">
      <alignment horizontal="left" vertical="center"/>
      <protection/>
    </xf>
    <xf numFmtId="0" fontId="8" fillId="35" borderId="0" xfId="60" applyFont="1" applyFill="1" applyAlignment="1">
      <alignment vertical="center" wrapText="1"/>
      <protection/>
    </xf>
    <xf numFmtId="0" fontId="8" fillId="35" borderId="0" xfId="60" applyFont="1" applyFill="1" applyAlignment="1">
      <alignment horizontal="center" vertical="center" wrapText="1"/>
      <protection/>
    </xf>
    <xf numFmtId="0" fontId="2" fillId="37" borderId="15" xfId="60" applyFont="1" applyFill="1" applyBorder="1" applyAlignment="1">
      <alignment vertical="center" wrapText="1"/>
      <protection/>
    </xf>
    <xf numFmtId="0" fontId="2" fillId="37" borderId="15" xfId="60" applyFont="1" applyFill="1" applyBorder="1" applyAlignment="1">
      <alignment vertical="top" wrapText="1"/>
      <protection/>
    </xf>
    <xf numFmtId="0" fontId="2" fillId="0" borderId="15" xfId="60" applyFont="1" applyFill="1" applyBorder="1" applyAlignment="1">
      <alignment vertical="center" wrapText="1"/>
      <protection/>
    </xf>
    <xf numFmtId="0" fontId="2" fillId="37" borderId="16" xfId="60" applyFont="1" applyFill="1" applyBorder="1" applyAlignment="1" quotePrefix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1" fillId="35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top"/>
      <protection/>
    </xf>
    <xf numFmtId="0" fontId="1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left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10" fillId="0" borderId="0" xfId="60" applyFont="1" applyFill="1" applyAlignment="1">
      <alignment vertical="top"/>
      <protection/>
    </xf>
    <xf numFmtId="0" fontId="8" fillId="35" borderId="0" xfId="60" applyFont="1" applyFill="1" applyAlignment="1">
      <alignment vertical="center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Fill="1" applyAlignment="1">
      <alignment vertical="top"/>
      <protection/>
    </xf>
    <xf numFmtId="0" fontId="11" fillId="0" borderId="0" xfId="60" applyFont="1" applyFill="1" applyAlignment="1">
      <alignment horizontal="center" vertical="center"/>
      <protection/>
    </xf>
    <xf numFmtId="0" fontId="10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>
      <alignment vertical="top"/>
      <protection/>
    </xf>
    <xf numFmtId="0" fontId="7" fillId="0" borderId="0" xfId="60" applyFont="1" applyFill="1" applyAlignment="1">
      <alignment horizontal="center" vertical="center"/>
      <protection/>
    </xf>
    <xf numFmtId="49" fontId="14" fillId="35" borderId="17" xfId="60" applyNumberFormat="1" applyFont="1" applyFill="1" applyBorder="1" applyAlignment="1">
      <alignment vertical="center"/>
      <protection/>
    </xf>
    <xf numFmtId="49" fontId="14" fillId="35" borderId="15" xfId="60" applyNumberFormat="1" applyFont="1" applyFill="1" applyBorder="1" applyAlignment="1">
      <alignment vertical="center"/>
      <protection/>
    </xf>
    <xf numFmtId="0" fontId="62" fillId="0" borderId="0" xfId="60" applyFont="1" applyFill="1" applyAlignment="1">
      <alignment horizontal="center" vertical="center"/>
      <protection/>
    </xf>
    <xf numFmtId="0" fontId="62" fillId="0" borderId="0" xfId="60" applyFont="1" applyFill="1" applyAlignment="1">
      <alignment vertical="top"/>
      <protection/>
    </xf>
    <xf numFmtId="0" fontId="63" fillId="0" borderId="0" xfId="60" applyFont="1" applyFill="1" applyAlignment="1">
      <alignment vertical="center"/>
      <protection/>
    </xf>
    <xf numFmtId="0" fontId="63" fillId="0" borderId="0" xfId="60" applyFont="1" applyFill="1" applyAlignment="1">
      <alignment horizontal="center" vertical="center"/>
      <protection/>
    </xf>
    <xf numFmtId="0" fontId="63" fillId="0" borderId="0" xfId="60" applyFont="1" applyFill="1" applyAlignment="1">
      <alignment horizontal="left" vertical="center"/>
      <protection/>
    </xf>
    <xf numFmtId="0" fontId="63" fillId="0" borderId="0" xfId="60" applyFont="1" applyFill="1" applyAlignment="1">
      <alignment vertical="top"/>
      <protection/>
    </xf>
    <xf numFmtId="0" fontId="63" fillId="0" borderId="0" xfId="60" applyFont="1" applyFill="1" applyAlignment="1">
      <alignment vertical="center" wrapText="1"/>
      <protection/>
    </xf>
    <xf numFmtId="0" fontId="63" fillId="0" borderId="0" xfId="60" applyFont="1" applyFill="1">
      <alignment/>
      <protection/>
    </xf>
    <xf numFmtId="0" fontId="63" fillId="0" borderId="0" xfId="60" applyFont="1" applyFill="1" applyBorder="1" applyAlignment="1">
      <alignment horizontal="center" vertical="center"/>
      <protection/>
    </xf>
    <xf numFmtId="49" fontId="63" fillId="0" borderId="0" xfId="60" applyNumberFormat="1" applyFont="1" applyFill="1" applyBorder="1" applyAlignment="1">
      <alignment horizontal="center" vertical="center"/>
      <protection/>
    </xf>
    <xf numFmtId="49" fontId="63" fillId="0" borderId="0" xfId="60" applyNumberFormat="1" applyFont="1" applyFill="1" applyBorder="1" applyAlignment="1">
      <alignment vertical="top"/>
      <protection/>
    </xf>
    <xf numFmtId="181" fontId="63" fillId="0" borderId="0" xfId="43" applyNumberFormat="1" applyFont="1" applyFill="1" applyAlignment="1">
      <alignment/>
    </xf>
    <xf numFmtId="171" fontId="63" fillId="0" borderId="0" xfId="43" applyNumberFormat="1" applyFont="1" applyFill="1" applyAlignment="1">
      <alignment/>
    </xf>
    <xf numFmtId="0" fontId="63" fillId="0" borderId="0" xfId="60" applyFont="1" applyFill="1" applyAlignment="1">
      <alignment horizontal="center"/>
      <protection/>
    </xf>
    <xf numFmtId="0" fontId="63" fillId="0" borderId="0" xfId="60" applyNumberFormat="1" applyFont="1" applyFill="1">
      <alignment/>
      <protection/>
    </xf>
    <xf numFmtId="181" fontId="63" fillId="0" borderId="0" xfId="43" applyNumberFormat="1" applyFont="1" applyFill="1" applyAlignment="1">
      <alignment vertical="top"/>
    </xf>
    <xf numFmtId="0" fontId="62" fillId="35" borderId="0" xfId="60" applyFont="1" applyFill="1" applyAlignment="1">
      <alignment horizontal="center" vertical="center"/>
      <protection/>
    </xf>
    <xf numFmtId="0" fontId="63" fillId="35" borderId="0" xfId="60" applyFont="1" applyFill="1" applyAlignment="1">
      <alignment horizontal="center" vertical="center"/>
      <protection/>
    </xf>
    <xf numFmtId="49" fontId="63" fillId="35" borderId="0" xfId="60" applyNumberFormat="1" applyFont="1" applyFill="1" applyBorder="1" applyAlignment="1">
      <alignment horizontal="center" vertical="center"/>
      <protection/>
    </xf>
    <xf numFmtId="0" fontId="63" fillId="35" borderId="0" xfId="60" applyNumberFormat="1" applyFont="1" applyFill="1">
      <alignment/>
      <protection/>
    </xf>
    <xf numFmtId="0" fontId="62" fillId="0" borderId="0" xfId="60" applyFont="1" applyFill="1" applyAlignment="1" quotePrefix="1">
      <alignment horizontal="left" vertical="center" wrapText="1"/>
      <protection/>
    </xf>
    <xf numFmtId="0" fontId="64" fillId="0" borderId="11" xfId="60" applyFont="1" applyFill="1" applyBorder="1" applyAlignment="1">
      <alignment horizontal="center" vertical="center" wrapText="1"/>
      <protection/>
    </xf>
    <xf numFmtId="0" fontId="64" fillId="38" borderId="11" xfId="60" applyFont="1" applyFill="1" applyBorder="1" applyAlignment="1">
      <alignment horizontal="center" vertical="center" wrapText="1"/>
      <protection/>
    </xf>
    <xf numFmtId="0" fontId="64" fillId="0" borderId="11" xfId="60" applyFont="1" applyFill="1" applyBorder="1" applyAlignment="1">
      <alignment vertical="center" wrapText="1"/>
      <protection/>
    </xf>
    <xf numFmtId="0" fontId="58" fillId="0" borderId="11" xfId="60" applyFont="1" applyFill="1" applyBorder="1" applyAlignment="1">
      <alignment horizontal="center" vertical="center"/>
      <protection/>
    </xf>
    <xf numFmtId="181" fontId="58" fillId="0" borderId="11" xfId="43" applyNumberFormat="1" applyFont="1" applyFill="1" applyBorder="1" applyAlignment="1">
      <alignment horizontal="right" vertical="center"/>
    </xf>
    <xf numFmtId="0" fontId="13" fillId="35" borderId="11" xfId="60" applyFont="1" applyFill="1" applyBorder="1" applyAlignment="1">
      <alignment horizontal="center" vertical="center"/>
      <protection/>
    </xf>
    <xf numFmtId="49" fontId="13" fillId="35" borderId="17" xfId="60" applyNumberFormat="1" applyFont="1" applyFill="1" applyBorder="1" applyAlignment="1">
      <alignment vertical="center"/>
      <protection/>
    </xf>
    <xf numFmtId="49" fontId="13" fillId="35" borderId="15" xfId="60" applyNumberFormat="1" applyFont="1" applyFill="1" applyBorder="1" applyAlignment="1">
      <alignment vertical="center"/>
      <protection/>
    </xf>
    <xf numFmtId="181" fontId="13" fillId="35" borderId="11" xfId="43" applyNumberFormat="1" applyFont="1" applyFill="1" applyBorder="1" applyAlignment="1" applyProtection="1">
      <alignment vertical="center"/>
      <protection/>
    </xf>
    <xf numFmtId="0" fontId="58" fillId="0" borderId="0" xfId="60" applyFont="1" applyFill="1">
      <alignment/>
      <protection/>
    </xf>
    <xf numFmtId="171" fontId="58" fillId="0" borderId="0" xfId="43" applyNumberFormat="1" applyFont="1" applyFill="1" applyAlignment="1">
      <alignment/>
    </xf>
    <xf numFmtId="0" fontId="65" fillId="0" borderId="0" xfId="60" applyFont="1" applyFill="1" applyAlignment="1">
      <alignment horizontal="left" vertical="center"/>
      <protection/>
    </xf>
    <xf numFmtId="0" fontId="65" fillId="0" borderId="0" xfId="60" applyFont="1" applyFill="1" applyAlignment="1">
      <alignment horizontal="center" vertical="center" wrapText="1"/>
      <protection/>
    </xf>
    <xf numFmtId="0" fontId="65" fillId="0" borderId="0" xfId="60" applyFont="1" applyFill="1" applyAlignment="1">
      <alignment vertical="center" wrapText="1"/>
      <protection/>
    </xf>
    <xf numFmtId="0" fontId="65" fillId="0" borderId="0" xfId="60" applyFont="1" applyFill="1" applyAlignment="1">
      <alignment horizontal="center" vertical="center"/>
      <protection/>
    </xf>
    <xf numFmtId="183" fontId="65" fillId="0" borderId="0" xfId="60" applyNumberFormat="1" applyFont="1" applyFill="1" applyAlignment="1">
      <alignment horizontal="center" vertical="center"/>
      <protection/>
    </xf>
    <xf numFmtId="0" fontId="65" fillId="35" borderId="0" xfId="60" applyFont="1" applyFill="1" applyAlignment="1">
      <alignment horizontal="center" vertical="center"/>
      <protection/>
    </xf>
    <xf numFmtId="0" fontId="65" fillId="0" borderId="0" xfId="60" applyFont="1" applyFill="1" applyAlignment="1">
      <alignment vertical="top"/>
      <protection/>
    </xf>
    <xf numFmtId="0" fontId="65" fillId="0" borderId="0" xfId="60" applyFont="1" applyFill="1" applyAlignment="1">
      <alignment vertical="center"/>
      <protection/>
    </xf>
    <xf numFmtId="0" fontId="65" fillId="0" borderId="0" xfId="60" applyFont="1" applyFill="1">
      <alignment/>
      <protection/>
    </xf>
    <xf numFmtId="171" fontId="65" fillId="0" borderId="0" xfId="43" applyNumberFormat="1" applyFont="1" applyFill="1" applyAlignment="1">
      <alignment/>
    </xf>
    <xf numFmtId="171" fontId="65" fillId="0" borderId="0" xfId="43" applyNumberFormat="1" applyFont="1" applyFill="1" applyAlignment="1">
      <alignment horizontal="center"/>
    </xf>
    <xf numFmtId="0" fontId="58" fillId="0" borderId="11" xfId="0" applyFont="1" applyFill="1" applyBorder="1" applyAlignment="1" applyProtection="1">
      <alignment horizontal="left" vertical="center"/>
      <protection locked="0"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14" fontId="58" fillId="0" borderId="11" xfId="0" applyNumberFormat="1" applyFont="1" applyFill="1" applyBorder="1" applyAlignment="1" applyProtection="1">
      <alignment horizontal="center" vertical="center" wrapText="1"/>
      <protection/>
    </xf>
    <xf numFmtId="182" fontId="58" fillId="0" borderId="11" xfId="0" applyNumberFormat="1" applyFont="1" applyFill="1" applyBorder="1" applyAlignment="1" applyProtection="1">
      <alignment horizontal="center" vertical="center" wrapText="1"/>
      <protection/>
    </xf>
    <xf numFmtId="182" fontId="58" fillId="0" borderId="11" xfId="0" applyNumberFormat="1" applyFont="1" applyFill="1" applyBorder="1" applyAlignment="1">
      <alignment horizontal="center" vertical="center"/>
    </xf>
    <xf numFmtId="14" fontId="58" fillId="0" borderId="11" xfId="0" applyNumberFormat="1" applyFont="1" applyFill="1" applyBorder="1" applyAlignment="1">
      <alignment horizontal="center" vertical="center"/>
    </xf>
    <xf numFmtId="182" fontId="58" fillId="38" borderId="11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1" xfId="0" applyFont="1" applyFill="1" applyBorder="1" applyAlignment="1">
      <alignment horizontal="left" vertical="center"/>
    </xf>
    <xf numFmtId="49" fontId="58" fillId="0" borderId="11" xfId="0" applyNumberFormat="1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right" vertical="center"/>
    </xf>
    <xf numFmtId="171" fontId="58" fillId="0" borderId="11" xfId="0" applyNumberFormat="1" applyFont="1" applyFill="1" applyBorder="1" applyAlignment="1">
      <alignment horizontal="right" vertical="center"/>
    </xf>
    <xf numFmtId="49" fontId="58" fillId="0" borderId="11" xfId="0" applyNumberFormat="1" applyFont="1" applyFill="1" applyBorder="1" applyAlignment="1">
      <alignment horizontal="left" vertical="center"/>
    </xf>
    <xf numFmtId="49" fontId="58" fillId="0" borderId="11" xfId="0" applyNumberFormat="1" applyFont="1" applyFill="1" applyBorder="1" applyAlignment="1">
      <alignment horizontal="center" vertical="center"/>
    </xf>
    <xf numFmtId="171" fontId="58" fillId="0" borderId="11" xfId="43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1" fontId="58" fillId="0" borderId="11" xfId="43" applyNumberFormat="1" applyFont="1" applyFill="1" applyBorder="1" applyAlignment="1" applyProtection="1">
      <alignment horizontal="right" vertical="center" wrapText="1"/>
      <protection/>
    </xf>
    <xf numFmtId="171" fontId="58" fillId="0" borderId="11" xfId="0" applyNumberFormat="1" applyFont="1" applyFill="1" applyBorder="1" applyAlignment="1" applyProtection="1">
      <alignment horizontal="right" vertical="center" wrapText="1"/>
      <protection/>
    </xf>
    <xf numFmtId="3" fontId="58" fillId="0" borderId="11" xfId="0" applyNumberFormat="1" applyFont="1" applyFill="1" applyBorder="1" applyAlignment="1">
      <alignment horizontal="right"/>
    </xf>
    <xf numFmtId="0" fontId="58" fillId="0" borderId="11" xfId="0" applyNumberFormat="1" applyFont="1" applyFill="1" applyBorder="1" applyAlignment="1" applyProtection="1">
      <alignment horizontal="left" vertical="center"/>
      <protection/>
    </xf>
    <xf numFmtId="0" fontId="58" fillId="0" borderId="11" xfId="0" applyFont="1" applyFill="1" applyBorder="1" applyAlignment="1">
      <alignment horizontal="right" vertical="center"/>
    </xf>
    <xf numFmtId="182" fontId="58" fillId="0" borderId="11" xfId="0" applyNumberFormat="1" applyFont="1" applyFill="1" applyBorder="1" applyAlignment="1">
      <alignment horizontal="center" vertical="center" wrapText="1"/>
    </xf>
    <xf numFmtId="0" fontId="58" fillId="0" borderId="0" xfId="60" applyFont="1" applyFill="1" applyAlignment="1">
      <alignment horizontal="center"/>
      <protection/>
    </xf>
    <xf numFmtId="0" fontId="58" fillId="0" borderId="0" xfId="60" applyNumberFormat="1" applyFont="1" applyFill="1">
      <alignment/>
      <protection/>
    </xf>
    <xf numFmtId="0" fontId="58" fillId="35" borderId="0" xfId="60" applyNumberFormat="1" applyFont="1" applyFill="1">
      <alignment/>
      <protection/>
    </xf>
    <xf numFmtId="181" fontId="58" fillId="0" borderId="0" xfId="43" applyNumberFormat="1" applyFont="1" applyFill="1" applyAlignment="1">
      <alignment vertical="top"/>
    </xf>
    <xf numFmtId="181" fontId="58" fillId="0" borderId="0" xfId="43" applyNumberFormat="1" applyFont="1" applyFill="1" applyAlignment="1">
      <alignment/>
    </xf>
    <xf numFmtId="0" fontId="65" fillId="0" borderId="0" xfId="60" applyFont="1" applyFill="1" applyAlignment="1">
      <alignment horizontal="center" vertical="center" wrapText="1"/>
      <protection/>
    </xf>
    <xf numFmtId="0" fontId="65" fillId="0" borderId="0" xfId="60" applyFont="1" applyFill="1" applyAlignment="1">
      <alignment horizontal="center" vertical="top" wrapText="1"/>
      <protection/>
    </xf>
    <xf numFmtId="0" fontId="66" fillId="0" borderId="0" xfId="60" applyFont="1" applyFill="1" applyAlignment="1">
      <alignment horizontal="center" vertical="center"/>
      <protection/>
    </xf>
    <xf numFmtId="0" fontId="67" fillId="0" borderId="0" xfId="0" applyFont="1" applyFill="1" applyAlignment="1" quotePrefix="1">
      <alignment horizontal="left" vertical="center" wrapText="1"/>
    </xf>
    <xf numFmtId="0" fontId="2" fillId="37" borderId="17" xfId="60" applyFont="1" applyFill="1" applyBorder="1" applyAlignment="1">
      <alignment horizontal="left" vertical="center" wrapText="1"/>
      <protection/>
    </xf>
    <xf numFmtId="0" fontId="2" fillId="37" borderId="15" xfId="60" applyFont="1" applyFill="1" applyBorder="1" applyAlignment="1">
      <alignment horizontal="left" vertical="center" wrapText="1"/>
      <protection/>
    </xf>
    <xf numFmtId="0" fontId="9" fillId="0" borderId="0" xfId="60" applyFont="1" applyFill="1" applyAlignment="1">
      <alignment horizontal="center" vertical="center" wrapText="1"/>
      <protection/>
    </xf>
    <xf numFmtId="0" fontId="12" fillId="0" borderId="0" xfId="60" applyFont="1" applyFill="1" applyAlignment="1">
      <alignment horizontal="center" vertical="center"/>
      <protection/>
    </xf>
    <xf numFmtId="0" fontId="12" fillId="0" borderId="0" xfId="60" applyFont="1" applyFill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venStyleCOD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ddStyleCOD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zoomScale="72" zoomScaleNormal="72" zoomScalePageLayoutView="0" workbookViewId="0" topLeftCell="A106">
      <selection activeCell="O142" sqref="O142"/>
    </sheetView>
  </sheetViews>
  <sheetFormatPr defaultColWidth="9.140625" defaultRowHeight="12.75"/>
  <cols>
    <col min="1" max="1" width="7.8515625" style="139" customWidth="1"/>
    <col min="2" max="2" width="13.00390625" style="139" customWidth="1"/>
    <col min="3" max="3" width="18.421875" style="139" customWidth="1"/>
    <col min="4" max="4" width="15.57421875" style="139" customWidth="1"/>
    <col min="5" max="5" width="11.7109375" style="145" customWidth="1"/>
    <col min="6" max="6" width="12.57421875" style="139" customWidth="1"/>
    <col min="7" max="7" width="13.8515625" style="139" customWidth="1"/>
    <col min="8" max="8" width="13.57421875" style="139" customWidth="1"/>
    <col min="9" max="9" width="17.421875" style="139" customWidth="1"/>
    <col min="10" max="10" width="16.28125" style="146" customWidth="1"/>
    <col min="11" max="11" width="17.00390625" style="151" customWidth="1"/>
    <col min="12" max="12" width="14.7109375" style="147" customWidth="1"/>
    <col min="13" max="13" width="20.421875" style="143" customWidth="1"/>
    <col min="14" max="14" width="14.421875" style="144" customWidth="1"/>
    <col min="15" max="16384" width="9.140625" style="139" customWidth="1"/>
  </cols>
  <sheetData>
    <row r="1" spans="1:14" s="134" customFormat="1" ht="15.7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48"/>
      <c r="L1" s="133"/>
      <c r="M1" s="132"/>
      <c r="N1" s="132"/>
    </row>
    <row r="2" spans="1:14" s="134" customFormat="1" ht="29.25" customHeight="1">
      <c r="A2" s="207" t="s">
        <v>423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2" s="134" customFormat="1" ht="16.5" customHeight="1">
      <c r="A3" s="135"/>
      <c r="B3" s="136"/>
      <c r="C3" s="135"/>
      <c r="E3" s="135"/>
      <c r="F3" s="135"/>
      <c r="G3" s="135"/>
      <c r="H3" s="135"/>
      <c r="I3" s="135"/>
      <c r="J3" s="135"/>
      <c r="K3" s="149"/>
      <c r="L3" s="137"/>
    </row>
    <row r="4" spans="1:14" s="138" customFormat="1" ht="56.25" customHeight="1">
      <c r="A4" s="153" t="s">
        <v>9</v>
      </c>
      <c r="B4" s="153" t="s">
        <v>30</v>
      </c>
      <c r="C4" s="153" t="s">
        <v>10</v>
      </c>
      <c r="D4" s="153" t="s">
        <v>11</v>
      </c>
      <c r="E4" s="153" t="s">
        <v>12</v>
      </c>
      <c r="F4" s="153" t="s">
        <v>13</v>
      </c>
      <c r="G4" s="153" t="s">
        <v>14</v>
      </c>
      <c r="H4" s="153" t="s">
        <v>15</v>
      </c>
      <c r="I4" s="153" t="s">
        <v>16</v>
      </c>
      <c r="J4" s="153" t="s">
        <v>31</v>
      </c>
      <c r="K4" s="154" t="s">
        <v>20</v>
      </c>
      <c r="L4" s="155" t="s">
        <v>17</v>
      </c>
      <c r="M4" s="153" t="s">
        <v>18</v>
      </c>
      <c r="N4" s="153" t="s">
        <v>19</v>
      </c>
    </row>
    <row r="5" spans="1:14" ht="19.5" customHeight="1">
      <c r="A5" s="156">
        <v>1</v>
      </c>
      <c r="B5" s="175" t="s">
        <v>317</v>
      </c>
      <c r="C5" s="175" t="s">
        <v>318</v>
      </c>
      <c r="D5" s="176" t="s">
        <v>5</v>
      </c>
      <c r="E5" s="177">
        <v>5</v>
      </c>
      <c r="F5" s="178">
        <v>42376</v>
      </c>
      <c r="G5" s="178">
        <v>44203</v>
      </c>
      <c r="H5" s="179">
        <v>42742</v>
      </c>
      <c r="I5" s="180">
        <v>42744</v>
      </c>
      <c r="J5" s="181">
        <v>42744</v>
      </c>
      <c r="K5" s="182">
        <v>42738</v>
      </c>
      <c r="L5" s="183">
        <v>71000000</v>
      </c>
      <c r="M5" s="157">
        <v>7100000000000</v>
      </c>
      <c r="N5" s="184">
        <v>6.5</v>
      </c>
    </row>
    <row r="6" spans="1:14" ht="19.5" customHeight="1">
      <c r="A6" s="156">
        <v>2</v>
      </c>
      <c r="B6" s="175" t="s">
        <v>319</v>
      </c>
      <c r="C6" s="175" t="s">
        <v>320</v>
      </c>
      <c r="D6" s="176" t="s">
        <v>5</v>
      </c>
      <c r="E6" s="177">
        <v>3</v>
      </c>
      <c r="F6" s="178">
        <v>42376</v>
      </c>
      <c r="G6" s="178">
        <v>43472</v>
      </c>
      <c r="H6" s="179">
        <v>42742</v>
      </c>
      <c r="I6" s="180">
        <v>42744</v>
      </c>
      <c r="J6" s="181">
        <v>42744</v>
      </c>
      <c r="K6" s="182">
        <v>42738</v>
      </c>
      <c r="L6" s="183">
        <v>26000000</v>
      </c>
      <c r="M6" s="157">
        <v>2600000000000</v>
      </c>
      <c r="N6" s="184">
        <v>5.7</v>
      </c>
    </row>
    <row r="7" spans="1:14" ht="19.5" customHeight="1">
      <c r="A7" s="156">
        <v>3</v>
      </c>
      <c r="B7" s="175" t="s">
        <v>321</v>
      </c>
      <c r="C7" s="175" t="s">
        <v>322</v>
      </c>
      <c r="D7" s="176" t="s">
        <v>5</v>
      </c>
      <c r="E7" s="177">
        <v>15</v>
      </c>
      <c r="F7" s="178">
        <v>42376</v>
      </c>
      <c r="G7" s="178">
        <v>47855</v>
      </c>
      <c r="H7" s="179">
        <v>42742</v>
      </c>
      <c r="I7" s="180">
        <v>42744</v>
      </c>
      <c r="J7" s="181">
        <v>42744</v>
      </c>
      <c r="K7" s="182">
        <v>42738</v>
      </c>
      <c r="L7" s="183">
        <v>80459000</v>
      </c>
      <c r="M7" s="157">
        <v>8045900000000</v>
      </c>
      <c r="N7" s="184">
        <v>7.6</v>
      </c>
    </row>
    <row r="8" spans="1:14" ht="19.5" customHeight="1">
      <c r="A8" s="156">
        <v>4</v>
      </c>
      <c r="B8" s="175" t="s">
        <v>323</v>
      </c>
      <c r="C8" s="185" t="s">
        <v>324</v>
      </c>
      <c r="D8" s="186" t="s">
        <v>5</v>
      </c>
      <c r="E8" s="187">
        <v>3</v>
      </c>
      <c r="F8" s="181">
        <v>42362</v>
      </c>
      <c r="G8" s="181">
        <v>43476</v>
      </c>
      <c r="H8" s="179">
        <v>42746</v>
      </c>
      <c r="I8" s="180">
        <v>42746</v>
      </c>
      <c r="J8" s="181">
        <v>42746</v>
      </c>
      <c r="K8" s="182">
        <v>42740</v>
      </c>
      <c r="L8" s="188">
        <v>100000000</v>
      </c>
      <c r="M8" s="157">
        <v>10000000000000</v>
      </c>
      <c r="N8" s="189">
        <v>5.7</v>
      </c>
    </row>
    <row r="9" spans="1:14" ht="19.5" customHeight="1">
      <c r="A9" s="156">
        <v>5</v>
      </c>
      <c r="B9" s="175" t="s">
        <v>24</v>
      </c>
      <c r="C9" s="190" t="s">
        <v>25</v>
      </c>
      <c r="D9" s="186" t="s">
        <v>5</v>
      </c>
      <c r="E9" s="187">
        <v>5</v>
      </c>
      <c r="F9" s="191" t="s">
        <v>6</v>
      </c>
      <c r="G9" s="191" t="s">
        <v>26</v>
      </c>
      <c r="H9" s="179">
        <v>42750</v>
      </c>
      <c r="I9" s="180">
        <v>42751</v>
      </c>
      <c r="J9" s="181">
        <v>42751</v>
      </c>
      <c r="K9" s="182">
        <v>42745</v>
      </c>
      <c r="L9" s="157">
        <v>59095682</v>
      </c>
      <c r="M9" s="157">
        <v>5909568200000</v>
      </c>
      <c r="N9" s="192">
        <v>9.3</v>
      </c>
    </row>
    <row r="10" spans="1:14" ht="19.5" customHeight="1">
      <c r="A10" s="156">
        <v>6</v>
      </c>
      <c r="B10" s="175" t="s">
        <v>181</v>
      </c>
      <c r="C10" s="193" t="s">
        <v>214</v>
      </c>
      <c r="D10" s="176" t="s">
        <v>5</v>
      </c>
      <c r="E10" s="177">
        <v>3</v>
      </c>
      <c r="F10" s="178">
        <v>41654</v>
      </c>
      <c r="G10" s="178">
        <v>42750</v>
      </c>
      <c r="H10" s="179">
        <v>42750</v>
      </c>
      <c r="I10" s="180">
        <v>42751</v>
      </c>
      <c r="J10" s="181">
        <v>42751</v>
      </c>
      <c r="K10" s="182">
        <v>42745</v>
      </c>
      <c r="L10" s="183">
        <v>59123074</v>
      </c>
      <c r="M10" s="157">
        <v>5912307400000</v>
      </c>
      <c r="N10" s="194">
        <v>7.2</v>
      </c>
    </row>
    <row r="11" spans="1:14" ht="19.5" customHeight="1">
      <c r="A11" s="156">
        <v>7</v>
      </c>
      <c r="B11" s="175" t="s">
        <v>182</v>
      </c>
      <c r="C11" s="193" t="s">
        <v>215</v>
      </c>
      <c r="D11" s="176" t="s">
        <v>5</v>
      </c>
      <c r="E11" s="177">
        <v>5</v>
      </c>
      <c r="F11" s="178">
        <v>41654</v>
      </c>
      <c r="G11" s="178">
        <v>43480</v>
      </c>
      <c r="H11" s="179">
        <v>42750</v>
      </c>
      <c r="I11" s="180">
        <v>42751</v>
      </c>
      <c r="J11" s="181">
        <v>42751</v>
      </c>
      <c r="K11" s="182">
        <v>42745</v>
      </c>
      <c r="L11" s="183">
        <v>73500000</v>
      </c>
      <c r="M11" s="157">
        <v>7350000000000</v>
      </c>
      <c r="N11" s="194">
        <v>8.2</v>
      </c>
    </row>
    <row r="12" spans="1:14" ht="19.5" customHeight="1">
      <c r="A12" s="156">
        <v>8</v>
      </c>
      <c r="B12" s="175" t="s">
        <v>253</v>
      </c>
      <c r="C12" s="175" t="s">
        <v>254</v>
      </c>
      <c r="D12" s="186" t="s">
        <v>5</v>
      </c>
      <c r="E12" s="187">
        <v>5</v>
      </c>
      <c r="F12" s="181">
        <v>42019</v>
      </c>
      <c r="G12" s="181">
        <v>43845</v>
      </c>
      <c r="H12" s="179">
        <v>42750</v>
      </c>
      <c r="I12" s="180">
        <v>42751</v>
      </c>
      <c r="J12" s="181">
        <v>42751</v>
      </c>
      <c r="K12" s="182">
        <v>42745</v>
      </c>
      <c r="L12" s="157">
        <v>90000000</v>
      </c>
      <c r="M12" s="157">
        <v>9000000000000</v>
      </c>
      <c r="N12" s="189">
        <v>6</v>
      </c>
    </row>
    <row r="13" spans="1:14" ht="19.5" customHeight="1">
      <c r="A13" s="156">
        <v>9</v>
      </c>
      <c r="B13" s="175" t="s">
        <v>0</v>
      </c>
      <c r="C13" s="190" t="s">
        <v>7</v>
      </c>
      <c r="D13" s="186" t="s">
        <v>5</v>
      </c>
      <c r="E13" s="187">
        <v>5</v>
      </c>
      <c r="F13" s="191" t="s">
        <v>1</v>
      </c>
      <c r="G13" s="191" t="s">
        <v>2</v>
      </c>
      <c r="H13" s="179">
        <v>42751</v>
      </c>
      <c r="I13" s="180">
        <v>42751</v>
      </c>
      <c r="J13" s="181">
        <v>42751</v>
      </c>
      <c r="K13" s="182">
        <v>42745</v>
      </c>
      <c r="L13" s="157">
        <v>48800000</v>
      </c>
      <c r="M13" s="157">
        <v>4880000000000</v>
      </c>
      <c r="N13" s="192">
        <v>12.15</v>
      </c>
    </row>
    <row r="14" spans="1:14" ht="19.5" customHeight="1">
      <c r="A14" s="156">
        <v>10</v>
      </c>
      <c r="B14" s="175" t="s">
        <v>325</v>
      </c>
      <c r="C14" s="175" t="s">
        <v>326</v>
      </c>
      <c r="D14" s="176" t="s">
        <v>5</v>
      </c>
      <c r="E14" s="177">
        <v>20</v>
      </c>
      <c r="F14" s="178">
        <v>42390</v>
      </c>
      <c r="G14" s="178">
        <v>49695</v>
      </c>
      <c r="H14" s="179">
        <v>42756</v>
      </c>
      <c r="I14" s="180">
        <v>42758</v>
      </c>
      <c r="J14" s="181">
        <v>42758</v>
      </c>
      <c r="K14" s="182">
        <v>42752</v>
      </c>
      <c r="L14" s="183">
        <v>12314800</v>
      </c>
      <c r="M14" s="157">
        <v>1231480000000</v>
      </c>
      <c r="N14" s="184">
        <v>7.7</v>
      </c>
    </row>
    <row r="15" spans="1:14" ht="19.5" customHeight="1">
      <c r="A15" s="156">
        <v>11</v>
      </c>
      <c r="B15" s="175" t="s">
        <v>27</v>
      </c>
      <c r="C15" s="190" t="s">
        <v>28</v>
      </c>
      <c r="D15" s="186" t="s">
        <v>5</v>
      </c>
      <c r="E15" s="187">
        <v>10</v>
      </c>
      <c r="F15" s="191" t="s">
        <v>4</v>
      </c>
      <c r="G15" s="191" t="s">
        <v>29</v>
      </c>
      <c r="H15" s="179">
        <v>42766</v>
      </c>
      <c r="I15" s="180">
        <v>42768</v>
      </c>
      <c r="J15" s="181">
        <v>42768</v>
      </c>
      <c r="K15" s="182">
        <v>42755</v>
      </c>
      <c r="L15" s="157">
        <v>31040565</v>
      </c>
      <c r="M15" s="157">
        <v>3104056500000</v>
      </c>
      <c r="N15" s="192">
        <v>9.1</v>
      </c>
    </row>
    <row r="16" spans="1:14" ht="19.5" customHeight="1">
      <c r="A16" s="156">
        <v>12</v>
      </c>
      <c r="B16" s="175" t="s">
        <v>255</v>
      </c>
      <c r="C16" s="175" t="s">
        <v>256</v>
      </c>
      <c r="D16" s="186" t="s">
        <v>5</v>
      </c>
      <c r="E16" s="177">
        <v>5</v>
      </c>
      <c r="F16" s="178">
        <v>42035</v>
      </c>
      <c r="G16" s="178">
        <v>43861</v>
      </c>
      <c r="H16" s="179">
        <v>42766</v>
      </c>
      <c r="I16" s="180">
        <v>42768</v>
      </c>
      <c r="J16" s="181">
        <v>42768</v>
      </c>
      <c r="K16" s="182">
        <v>42755</v>
      </c>
      <c r="L16" s="157">
        <v>105443002</v>
      </c>
      <c r="M16" s="157">
        <v>10544300200000</v>
      </c>
      <c r="N16" s="195">
        <v>5.4</v>
      </c>
    </row>
    <row r="17" spans="1:14" ht="19.5" customHeight="1">
      <c r="A17" s="156">
        <v>13</v>
      </c>
      <c r="B17" s="175" t="s">
        <v>257</v>
      </c>
      <c r="C17" s="175" t="s">
        <v>258</v>
      </c>
      <c r="D17" s="186" t="s">
        <v>5</v>
      </c>
      <c r="E17" s="177">
        <v>10</v>
      </c>
      <c r="F17" s="178">
        <v>42035</v>
      </c>
      <c r="G17" s="178">
        <v>45688</v>
      </c>
      <c r="H17" s="179">
        <v>42766</v>
      </c>
      <c r="I17" s="180">
        <v>42768</v>
      </c>
      <c r="J17" s="181">
        <v>42768</v>
      </c>
      <c r="K17" s="182">
        <v>42755</v>
      </c>
      <c r="L17" s="157">
        <v>36591400</v>
      </c>
      <c r="M17" s="157">
        <v>3659140000000</v>
      </c>
      <c r="N17" s="195">
        <v>6.5</v>
      </c>
    </row>
    <row r="18" spans="1:14" ht="19.5" customHeight="1">
      <c r="A18" s="156">
        <v>14</v>
      </c>
      <c r="B18" s="175" t="s">
        <v>259</v>
      </c>
      <c r="C18" s="175" t="s">
        <v>260</v>
      </c>
      <c r="D18" s="186" t="s">
        <v>5</v>
      </c>
      <c r="E18" s="177">
        <v>15</v>
      </c>
      <c r="F18" s="178">
        <v>42035</v>
      </c>
      <c r="G18" s="178">
        <v>47514</v>
      </c>
      <c r="H18" s="179">
        <v>42766</v>
      </c>
      <c r="I18" s="180">
        <v>42768</v>
      </c>
      <c r="J18" s="181">
        <v>42768</v>
      </c>
      <c r="K18" s="182">
        <v>42755</v>
      </c>
      <c r="L18" s="157">
        <v>90490000</v>
      </c>
      <c r="M18" s="157">
        <v>9049000000000</v>
      </c>
      <c r="N18" s="195">
        <v>7.6</v>
      </c>
    </row>
    <row r="19" spans="1:14" ht="19.5" customHeight="1">
      <c r="A19" s="156">
        <v>15</v>
      </c>
      <c r="B19" s="175" t="s">
        <v>327</v>
      </c>
      <c r="C19" s="175" t="s">
        <v>328</v>
      </c>
      <c r="D19" s="176" t="s">
        <v>5</v>
      </c>
      <c r="E19" s="177">
        <v>30</v>
      </c>
      <c r="F19" s="178">
        <v>42397</v>
      </c>
      <c r="G19" s="178">
        <v>53355</v>
      </c>
      <c r="H19" s="178">
        <v>42763</v>
      </c>
      <c r="I19" s="199">
        <v>42768</v>
      </c>
      <c r="J19" s="181">
        <v>42768</v>
      </c>
      <c r="K19" s="182">
        <v>42755</v>
      </c>
      <c r="L19" s="183">
        <v>59658956</v>
      </c>
      <c r="M19" s="157">
        <v>5965895600000</v>
      </c>
      <c r="N19" s="184">
        <v>8</v>
      </c>
    </row>
    <row r="20" spans="1:14" ht="19.5" customHeight="1">
      <c r="A20" s="156">
        <v>16</v>
      </c>
      <c r="B20" s="190" t="s">
        <v>184</v>
      </c>
      <c r="C20" s="190" t="s">
        <v>217</v>
      </c>
      <c r="D20" s="176" t="s">
        <v>5</v>
      </c>
      <c r="E20" s="177">
        <v>3</v>
      </c>
      <c r="F20" s="178">
        <v>41685</v>
      </c>
      <c r="G20" s="178">
        <v>42781</v>
      </c>
      <c r="H20" s="179">
        <v>42781</v>
      </c>
      <c r="I20" s="180">
        <v>42781</v>
      </c>
      <c r="J20" s="181">
        <v>42781</v>
      </c>
      <c r="K20" s="182">
        <v>42775</v>
      </c>
      <c r="L20" s="183">
        <v>56700000</v>
      </c>
      <c r="M20" s="157">
        <v>5670000000000</v>
      </c>
      <c r="N20" s="194">
        <v>6.9</v>
      </c>
    </row>
    <row r="21" spans="1:14" ht="19.5" customHeight="1">
      <c r="A21" s="156">
        <v>17</v>
      </c>
      <c r="B21" s="190" t="s">
        <v>185</v>
      </c>
      <c r="C21" s="190" t="s">
        <v>218</v>
      </c>
      <c r="D21" s="176" t="s">
        <v>5</v>
      </c>
      <c r="E21" s="177">
        <v>5</v>
      </c>
      <c r="F21" s="178">
        <v>41685</v>
      </c>
      <c r="G21" s="178">
        <v>43511</v>
      </c>
      <c r="H21" s="179">
        <v>42781</v>
      </c>
      <c r="I21" s="180">
        <v>42781</v>
      </c>
      <c r="J21" s="181">
        <v>42781</v>
      </c>
      <c r="K21" s="182">
        <v>42775</v>
      </c>
      <c r="L21" s="183">
        <v>66100000</v>
      </c>
      <c r="M21" s="157">
        <v>6610000000000</v>
      </c>
      <c r="N21" s="194">
        <v>7.9</v>
      </c>
    </row>
    <row r="22" spans="1:14" ht="19.5" customHeight="1">
      <c r="A22" s="156">
        <v>18</v>
      </c>
      <c r="B22" s="190" t="s">
        <v>261</v>
      </c>
      <c r="C22" s="193" t="s">
        <v>262</v>
      </c>
      <c r="D22" s="186" t="s">
        <v>5</v>
      </c>
      <c r="E22" s="177">
        <v>5</v>
      </c>
      <c r="F22" s="178">
        <v>42050</v>
      </c>
      <c r="G22" s="178">
        <v>43876</v>
      </c>
      <c r="H22" s="179">
        <v>42781</v>
      </c>
      <c r="I22" s="180">
        <v>42781</v>
      </c>
      <c r="J22" s="181">
        <v>42781</v>
      </c>
      <c r="K22" s="182">
        <v>42775</v>
      </c>
      <c r="L22" s="157">
        <v>91492223</v>
      </c>
      <c r="M22" s="157">
        <v>9149222300000</v>
      </c>
      <c r="N22" s="194">
        <v>5.3</v>
      </c>
    </row>
    <row r="23" spans="1:14" ht="19.5" customHeight="1">
      <c r="A23" s="156">
        <v>19</v>
      </c>
      <c r="B23" s="190" t="s">
        <v>38</v>
      </c>
      <c r="C23" s="190" t="s">
        <v>39</v>
      </c>
      <c r="D23" s="186" t="s">
        <v>5</v>
      </c>
      <c r="E23" s="187">
        <v>10</v>
      </c>
      <c r="F23" s="191" t="s">
        <v>37</v>
      </c>
      <c r="G23" s="191" t="s">
        <v>40</v>
      </c>
      <c r="H23" s="179">
        <v>42786</v>
      </c>
      <c r="I23" s="180">
        <v>42786</v>
      </c>
      <c r="J23" s="181">
        <v>42786</v>
      </c>
      <c r="K23" s="182">
        <v>42780</v>
      </c>
      <c r="L23" s="157">
        <v>9500000</v>
      </c>
      <c r="M23" s="157">
        <v>950000000000</v>
      </c>
      <c r="N23" s="192">
        <v>11.1</v>
      </c>
    </row>
    <row r="24" spans="1:14" ht="19.5" customHeight="1">
      <c r="A24" s="156">
        <v>20</v>
      </c>
      <c r="B24" s="190" t="s">
        <v>329</v>
      </c>
      <c r="C24" s="175" t="s">
        <v>330</v>
      </c>
      <c r="D24" s="176" t="s">
        <v>5</v>
      </c>
      <c r="E24" s="177">
        <v>5</v>
      </c>
      <c r="F24" s="178">
        <v>42418</v>
      </c>
      <c r="G24" s="178">
        <v>44245</v>
      </c>
      <c r="H24" s="179">
        <v>42784</v>
      </c>
      <c r="I24" s="180">
        <v>42786</v>
      </c>
      <c r="J24" s="181">
        <v>42786</v>
      </c>
      <c r="K24" s="182">
        <v>42780</v>
      </c>
      <c r="L24" s="183">
        <v>65000000</v>
      </c>
      <c r="M24" s="157">
        <v>6500000000000</v>
      </c>
      <c r="N24" s="184">
        <v>6.5</v>
      </c>
    </row>
    <row r="25" spans="1:14" ht="19.5" customHeight="1">
      <c r="A25" s="156">
        <v>21</v>
      </c>
      <c r="B25" s="190" t="s">
        <v>41</v>
      </c>
      <c r="C25" s="190" t="s">
        <v>42</v>
      </c>
      <c r="D25" s="186" t="s">
        <v>5</v>
      </c>
      <c r="E25" s="187">
        <v>10</v>
      </c>
      <c r="F25" s="191" t="s">
        <v>43</v>
      </c>
      <c r="G25" s="191" t="s">
        <v>44</v>
      </c>
      <c r="H25" s="179">
        <v>42788</v>
      </c>
      <c r="I25" s="180">
        <v>42788</v>
      </c>
      <c r="J25" s="181">
        <v>42788</v>
      </c>
      <c r="K25" s="182">
        <v>42782</v>
      </c>
      <c r="L25" s="157">
        <v>12208000</v>
      </c>
      <c r="M25" s="157">
        <v>1220800000000</v>
      </c>
      <c r="N25" s="192">
        <v>11.5</v>
      </c>
    </row>
    <row r="26" spans="1:14" ht="19.5" customHeight="1">
      <c r="A26" s="156">
        <v>22</v>
      </c>
      <c r="B26" s="190" t="s">
        <v>46</v>
      </c>
      <c r="C26" s="190" t="s">
        <v>47</v>
      </c>
      <c r="D26" s="186" t="s">
        <v>5</v>
      </c>
      <c r="E26" s="187">
        <v>5</v>
      </c>
      <c r="F26" s="191" t="s">
        <v>45</v>
      </c>
      <c r="G26" s="191" t="s">
        <v>48</v>
      </c>
      <c r="H26" s="179">
        <v>42793</v>
      </c>
      <c r="I26" s="180">
        <v>42793</v>
      </c>
      <c r="J26" s="181">
        <v>42793</v>
      </c>
      <c r="K26" s="182">
        <v>42787</v>
      </c>
      <c r="L26" s="157">
        <v>51600000</v>
      </c>
      <c r="M26" s="157">
        <v>5160000000000</v>
      </c>
      <c r="N26" s="192">
        <v>11.35</v>
      </c>
    </row>
    <row r="27" spans="1:14" ht="19.5" customHeight="1">
      <c r="A27" s="156">
        <v>23</v>
      </c>
      <c r="B27" s="190" t="s">
        <v>331</v>
      </c>
      <c r="C27" s="175" t="s">
        <v>332</v>
      </c>
      <c r="D27" s="176" t="s">
        <v>5</v>
      </c>
      <c r="E27" s="177">
        <v>5</v>
      </c>
      <c r="F27" s="178">
        <v>42425</v>
      </c>
      <c r="G27" s="178">
        <v>44252</v>
      </c>
      <c r="H27" s="179">
        <v>42791</v>
      </c>
      <c r="I27" s="180">
        <v>42793</v>
      </c>
      <c r="J27" s="181">
        <v>42793</v>
      </c>
      <c r="K27" s="182">
        <v>42787</v>
      </c>
      <c r="L27" s="183">
        <v>80000000</v>
      </c>
      <c r="M27" s="157">
        <v>8000000000000</v>
      </c>
      <c r="N27" s="184">
        <v>6.3</v>
      </c>
    </row>
    <row r="28" spans="1:14" ht="19.5" customHeight="1">
      <c r="A28" s="156">
        <v>24</v>
      </c>
      <c r="B28" s="190" t="s">
        <v>187</v>
      </c>
      <c r="C28" s="193" t="s">
        <v>220</v>
      </c>
      <c r="D28" s="176" t="s">
        <v>5</v>
      </c>
      <c r="E28" s="187">
        <v>3</v>
      </c>
      <c r="F28" s="178">
        <v>41698</v>
      </c>
      <c r="G28" s="178">
        <v>42794</v>
      </c>
      <c r="H28" s="179">
        <v>42794</v>
      </c>
      <c r="I28" s="180">
        <v>42794</v>
      </c>
      <c r="J28" s="181">
        <v>42794</v>
      </c>
      <c r="K28" s="182">
        <v>42788</v>
      </c>
      <c r="L28" s="188">
        <v>75400000</v>
      </c>
      <c r="M28" s="157">
        <v>7540000000000</v>
      </c>
      <c r="N28" s="192">
        <v>6.7</v>
      </c>
    </row>
    <row r="29" spans="1:14" ht="19.5" customHeight="1">
      <c r="A29" s="156">
        <v>25</v>
      </c>
      <c r="B29" s="190" t="s">
        <v>188</v>
      </c>
      <c r="C29" s="193" t="s">
        <v>221</v>
      </c>
      <c r="D29" s="176" t="s">
        <v>5</v>
      </c>
      <c r="E29" s="187">
        <v>5</v>
      </c>
      <c r="F29" s="178">
        <v>41698</v>
      </c>
      <c r="G29" s="178">
        <v>43524</v>
      </c>
      <c r="H29" s="179">
        <v>42794</v>
      </c>
      <c r="I29" s="180">
        <v>42794</v>
      </c>
      <c r="J29" s="181">
        <v>42794</v>
      </c>
      <c r="K29" s="182">
        <v>42788</v>
      </c>
      <c r="L29" s="188">
        <v>56230000</v>
      </c>
      <c r="M29" s="157">
        <v>5623000000000</v>
      </c>
      <c r="N29" s="192">
        <v>7.6</v>
      </c>
    </row>
    <row r="30" spans="1:14" ht="19.5" customHeight="1">
      <c r="A30" s="156">
        <v>26</v>
      </c>
      <c r="B30" s="190" t="s">
        <v>189</v>
      </c>
      <c r="C30" s="193" t="s">
        <v>222</v>
      </c>
      <c r="D30" s="176" t="s">
        <v>5</v>
      </c>
      <c r="E30" s="187">
        <v>10</v>
      </c>
      <c r="F30" s="178">
        <v>41698</v>
      </c>
      <c r="G30" s="178">
        <v>45350</v>
      </c>
      <c r="H30" s="179">
        <v>42794</v>
      </c>
      <c r="I30" s="180">
        <v>42794</v>
      </c>
      <c r="J30" s="181">
        <v>42794</v>
      </c>
      <c r="K30" s="182">
        <v>42788</v>
      </c>
      <c r="L30" s="188">
        <v>50000000</v>
      </c>
      <c r="M30" s="157">
        <v>5000000000000</v>
      </c>
      <c r="N30" s="192">
        <v>8.8</v>
      </c>
    </row>
    <row r="31" spans="1:14" ht="19.5" customHeight="1">
      <c r="A31" s="156">
        <v>27</v>
      </c>
      <c r="B31" s="190" t="s">
        <v>263</v>
      </c>
      <c r="C31" s="175" t="s">
        <v>264</v>
      </c>
      <c r="D31" s="186" t="s">
        <v>5</v>
      </c>
      <c r="E31" s="177">
        <v>10</v>
      </c>
      <c r="F31" s="178">
        <v>42063</v>
      </c>
      <c r="G31" s="178">
        <v>45716</v>
      </c>
      <c r="H31" s="179">
        <v>42794</v>
      </c>
      <c r="I31" s="180">
        <v>42794</v>
      </c>
      <c r="J31" s="181">
        <v>42794</v>
      </c>
      <c r="K31" s="182">
        <v>42788</v>
      </c>
      <c r="L31" s="157">
        <v>11428000</v>
      </c>
      <c r="M31" s="157">
        <v>1142800000000</v>
      </c>
      <c r="N31" s="195">
        <v>6.4</v>
      </c>
    </row>
    <row r="32" spans="1:14" ht="19.5" customHeight="1">
      <c r="A32" s="156">
        <v>28</v>
      </c>
      <c r="B32" s="190" t="s">
        <v>265</v>
      </c>
      <c r="C32" s="175" t="s">
        <v>266</v>
      </c>
      <c r="D32" s="186" t="s">
        <v>5</v>
      </c>
      <c r="E32" s="177">
        <v>5</v>
      </c>
      <c r="F32" s="178">
        <v>42063</v>
      </c>
      <c r="G32" s="178">
        <v>43889</v>
      </c>
      <c r="H32" s="179">
        <v>42794</v>
      </c>
      <c r="I32" s="180">
        <v>42794</v>
      </c>
      <c r="J32" s="181">
        <v>42794</v>
      </c>
      <c r="K32" s="182">
        <v>42788</v>
      </c>
      <c r="L32" s="157">
        <v>90350000</v>
      </c>
      <c r="M32" s="157">
        <v>9035000000000</v>
      </c>
      <c r="N32" s="195">
        <v>5.2</v>
      </c>
    </row>
    <row r="33" spans="1:14" ht="19.5" customHeight="1">
      <c r="A33" s="156">
        <v>29</v>
      </c>
      <c r="B33" s="190" t="s">
        <v>267</v>
      </c>
      <c r="C33" s="193" t="s">
        <v>268</v>
      </c>
      <c r="D33" s="186" t="s">
        <v>5</v>
      </c>
      <c r="E33" s="177">
        <v>15</v>
      </c>
      <c r="F33" s="178">
        <v>42063</v>
      </c>
      <c r="G33" s="178">
        <v>47542</v>
      </c>
      <c r="H33" s="179">
        <v>42794</v>
      </c>
      <c r="I33" s="180">
        <v>42794</v>
      </c>
      <c r="J33" s="181">
        <v>42794</v>
      </c>
      <c r="K33" s="182">
        <v>42788</v>
      </c>
      <c r="L33" s="157">
        <v>100365964</v>
      </c>
      <c r="M33" s="157">
        <v>10036596400000</v>
      </c>
      <c r="N33" s="195">
        <v>7.5</v>
      </c>
    </row>
    <row r="34" spans="1:14" ht="19.5" customHeight="1">
      <c r="A34" s="156">
        <v>30</v>
      </c>
      <c r="B34" s="190" t="s">
        <v>333</v>
      </c>
      <c r="C34" s="175" t="s">
        <v>334</v>
      </c>
      <c r="D34" s="176" t="s">
        <v>5</v>
      </c>
      <c r="E34" s="177">
        <v>5</v>
      </c>
      <c r="F34" s="178">
        <v>42429</v>
      </c>
      <c r="G34" s="178">
        <v>44255</v>
      </c>
      <c r="H34" s="179">
        <v>42794</v>
      </c>
      <c r="I34" s="180">
        <v>42794</v>
      </c>
      <c r="J34" s="181">
        <v>42794</v>
      </c>
      <c r="K34" s="182">
        <v>42788</v>
      </c>
      <c r="L34" s="183">
        <v>65000000</v>
      </c>
      <c r="M34" s="157">
        <v>6500000000000</v>
      </c>
      <c r="N34" s="184">
        <v>6.2</v>
      </c>
    </row>
    <row r="35" spans="1:14" ht="19.5" customHeight="1">
      <c r="A35" s="156">
        <v>31</v>
      </c>
      <c r="B35" s="175" t="s">
        <v>335</v>
      </c>
      <c r="C35" s="175" t="s">
        <v>336</v>
      </c>
      <c r="D35" s="176" t="s">
        <v>5</v>
      </c>
      <c r="E35" s="177">
        <v>5</v>
      </c>
      <c r="F35" s="178">
        <v>42432</v>
      </c>
      <c r="G35" s="178">
        <v>44258</v>
      </c>
      <c r="H35" s="179">
        <v>42797</v>
      </c>
      <c r="I35" s="180">
        <v>42797</v>
      </c>
      <c r="J35" s="181">
        <v>42797</v>
      </c>
      <c r="K35" s="182">
        <v>42793</v>
      </c>
      <c r="L35" s="183">
        <v>58000000</v>
      </c>
      <c r="M35" s="157">
        <v>5800000000000</v>
      </c>
      <c r="N35" s="184">
        <v>6.3</v>
      </c>
    </row>
    <row r="36" spans="1:14" ht="19.5" customHeight="1">
      <c r="A36" s="156">
        <v>32</v>
      </c>
      <c r="B36" s="175" t="s">
        <v>337</v>
      </c>
      <c r="C36" s="175" t="s">
        <v>338</v>
      </c>
      <c r="D36" s="176" t="s">
        <v>5</v>
      </c>
      <c r="E36" s="177">
        <v>10</v>
      </c>
      <c r="F36" s="178">
        <v>42432</v>
      </c>
      <c r="G36" s="178">
        <v>46084</v>
      </c>
      <c r="H36" s="179">
        <v>42797</v>
      </c>
      <c r="I36" s="180">
        <v>42797</v>
      </c>
      <c r="J36" s="181">
        <v>42797</v>
      </c>
      <c r="K36" s="182">
        <v>42793</v>
      </c>
      <c r="L36" s="183">
        <v>51530000</v>
      </c>
      <c r="M36" s="157">
        <v>5153000000000</v>
      </c>
      <c r="N36" s="184">
        <v>6.9</v>
      </c>
    </row>
    <row r="37" spans="1:14" ht="19.5" customHeight="1">
      <c r="A37" s="156">
        <v>33</v>
      </c>
      <c r="B37" s="175" t="s">
        <v>339</v>
      </c>
      <c r="C37" s="175" t="s">
        <v>340</v>
      </c>
      <c r="D37" s="176" t="s">
        <v>5</v>
      </c>
      <c r="E37" s="177">
        <v>3</v>
      </c>
      <c r="F37" s="178">
        <v>42390</v>
      </c>
      <c r="G37" s="178">
        <v>43528</v>
      </c>
      <c r="H37" s="179">
        <v>42798</v>
      </c>
      <c r="I37" s="180">
        <v>42800</v>
      </c>
      <c r="J37" s="181">
        <v>42800</v>
      </c>
      <c r="K37" s="182">
        <v>42794</v>
      </c>
      <c r="L37" s="183">
        <v>37230000</v>
      </c>
      <c r="M37" s="157">
        <v>3723000000000</v>
      </c>
      <c r="N37" s="184">
        <v>5.7</v>
      </c>
    </row>
    <row r="38" spans="1:14" ht="19.5" customHeight="1">
      <c r="A38" s="156">
        <v>34</v>
      </c>
      <c r="B38" s="190" t="s">
        <v>50</v>
      </c>
      <c r="C38" s="190" t="s">
        <v>51</v>
      </c>
      <c r="D38" s="186" t="s">
        <v>3</v>
      </c>
      <c r="E38" s="187">
        <v>15</v>
      </c>
      <c r="F38" s="191" t="s">
        <v>52</v>
      </c>
      <c r="G38" s="191" t="s">
        <v>53</v>
      </c>
      <c r="H38" s="179">
        <v>42803</v>
      </c>
      <c r="I38" s="180">
        <v>42803</v>
      </c>
      <c r="J38" s="181">
        <v>42803</v>
      </c>
      <c r="K38" s="182">
        <v>42797</v>
      </c>
      <c r="L38" s="157">
        <v>1000000</v>
      </c>
      <c r="M38" s="157">
        <v>100000000000</v>
      </c>
      <c r="N38" s="192">
        <v>9.25</v>
      </c>
    </row>
    <row r="39" spans="1:14" ht="19.5" customHeight="1">
      <c r="A39" s="156">
        <v>35</v>
      </c>
      <c r="B39" s="175" t="s">
        <v>341</v>
      </c>
      <c r="C39" s="175" t="s">
        <v>342</v>
      </c>
      <c r="D39" s="186" t="s">
        <v>5</v>
      </c>
      <c r="E39" s="187">
        <v>3</v>
      </c>
      <c r="F39" s="181">
        <v>42348</v>
      </c>
      <c r="G39" s="181">
        <v>43534</v>
      </c>
      <c r="H39" s="179">
        <v>42804</v>
      </c>
      <c r="I39" s="180">
        <v>42804</v>
      </c>
      <c r="J39" s="181">
        <v>42804</v>
      </c>
      <c r="K39" s="182">
        <v>42800</v>
      </c>
      <c r="L39" s="188">
        <v>104000000</v>
      </c>
      <c r="M39" s="157">
        <v>10400000000000</v>
      </c>
      <c r="N39" s="189">
        <v>5.8</v>
      </c>
    </row>
    <row r="40" spans="1:14" ht="19.5" customHeight="1">
      <c r="A40" s="156">
        <v>36</v>
      </c>
      <c r="B40" s="175" t="s">
        <v>343</v>
      </c>
      <c r="C40" s="175" t="s">
        <v>344</v>
      </c>
      <c r="D40" s="176" t="s">
        <v>5</v>
      </c>
      <c r="E40" s="177">
        <v>5</v>
      </c>
      <c r="F40" s="178">
        <v>42439</v>
      </c>
      <c r="G40" s="178">
        <v>44265</v>
      </c>
      <c r="H40" s="179">
        <v>42804</v>
      </c>
      <c r="I40" s="180">
        <v>42804</v>
      </c>
      <c r="J40" s="181">
        <v>42804</v>
      </c>
      <c r="K40" s="182">
        <v>42800</v>
      </c>
      <c r="L40" s="183">
        <v>97100000</v>
      </c>
      <c r="M40" s="157">
        <v>9710000000000</v>
      </c>
      <c r="N40" s="184">
        <v>6.3</v>
      </c>
    </row>
    <row r="41" spans="1:14" ht="19.5" customHeight="1">
      <c r="A41" s="156">
        <v>37</v>
      </c>
      <c r="B41" s="190" t="s">
        <v>138</v>
      </c>
      <c r="C41" s="190" t="s">
        <v>139</v>
      </c>
      <c r="D41" s="186" t="s">
        <v>5</v>
      </c>
      <c r="E41" s="187">
        <v>5</v>
      </c>
      <c r="F41" s="191" t="s">
        <v>163</v>
      </c>
      <c r="G41" s="191" t="s">
        <v>174</v>
      </c>
      <c r="H41" s="179">
        <v>42809</v>
      </c>
      <c r="I41" s="180">
        <v>42809</v>
      </c>
      <c r="J41" s="181">
        <v>42809</v>
      </c>
      <c r="K41" s="182">
        <v>42803</v>
      </c>
      <c r="L41" s="157">
        <v>60000000</v>
      </c>
      <c r="M41" s="157">
        <v>6000000000000</v>
      </c>
      <c r="N41" s="192">
        <v>9.2</v>
      </c>
    </row>
    <row r="42" spans="1:14" ht="19.5" customHeight="1">
      <c r="A42" s="156">
        <v>38</v>
      </c>
      <c r="B42" s="175" t="s">
        <v>191</v>
      </c>
      <c r="C42" s="193" t="s">
        <v>224</v>
      </c>
      <c r="D42" s="176" t="s">
        <v>5</v>
      </c>
      <c r="E42" s="187">
        <v>3</v>
      </c>
      <c r="F42" s="181">
        <v>41713</v>
      </c>
      <c r="G42" s="181">
        <v>42809</v>
      </c>
      <c r="H42" s="179">
        <v>42809</v>
      </c>
      <c r="I42" s="180">
        <v>42809</v>
      </c>
      <c r="J42" s="181">
        <v>42809</v>
      </c>
      <c r="K42" s="182">
        <v>42803</v>
      </c>
      <c r="L42" s="188">
        <v>59100000</v>
      </c>
      <c r="M42" s="157">
        <v>5910000000000</v>
      </c>
      <c r="N42" s="192">
        <v>6.3</v>
      </c>
    </row>
    <row r="43" spans="1:14" s="134" customFormat="1" ht="19.5" customHeight="1">
      <c r="A43" s="156">
        <v>39</v>
      </c>
      <c r="B43" s="175" t="s">
        <v>192</v>
      </c>
      <c r="C43" s="193" t="s">
        <v>225</v>
      </c>
      <c r="D43" s="176" t="s">
        <v>5</v>
      </c>
      <c r="E43" s="187">
        <v>15</v>
      </c>
      <c r="F43" s="181">
        <v>41713</v>
      </c>
      <c r="G43" s="181">
        <v>47192</v>
      </c>
      <c r="H43" s="179">
        <v>42809</v>
      </c>
      <c r="I43" s="180">
        <v>42809</v>
      </c>
      <c r="J43" s="181">
        <v>42809</v>
      </c>
      <c r="K43" s="182">
        <v>42803</v>
      </c>
      <c r="L43" s="188">
        <v>120000000</v>
      </c>
      <c r="M43" s="157">
        <v>12000000000000</v>
      </c>
      <c r="N43" s="192">
        <v>8.8</v>
      </c>
    </row>
    <row r="44" spans="1:14" s="134" customFormat="1" ht="19.5" customHeight="1">
      <c r="A44" s="156">
        <v>40</v>
      </c>
      <c r="B44" s="175" t="s">
        <v>269</v>
      </c>
      <c r="C44" s="193" t="s">
        <v>270</v>
      </c>
      <c r="D44" s="186" t="s">
        <v>5</v>
      </c>
      <c r="E44" s="187">
        <v>10</v>
      </c>
      <c r="F44" s="178">
        <v>42078</v>
      </c>
      <c r="G44" s="178">
        <v>45731</v>
      </c>
      <c r="H44" s="179">
        <v>42809</v>
      </c>
      <c r="I44" s="180">
        <v>42809</v>
      </c>
      <c r="J44" s="181">
        <v>42809</v>
      </c>
      <c r="K44" s="182">
        <v>42803</v>
      </c>
      <c r="L44" s="157">
        <v>20000000</v>
      </c>
      <c r="M44" s="157">
        <v>2000000000000</v>
      </c>
      <c r="N44" s="189">
        <v>6.3</v>
      </c>
    </row>
    <row r="45" spans="1:14" s="134" customFormat="1" ht="19.5" customHeight="1">
      <c r="A45" s="156">
        <v>41</v>
      </c>
      <c r="B45" s="175" t="s">
        <v>271</v>
      </c>
      <c r="C45" s="193" t="s">
        <v>272</v>
      </c>
      <c r="D45" s="186" t="s">
        <v>5</v>
      </c>
      <c r="E45" s="187">
        <v>5</v>
      </c>
      <c r="F45" s="178">
        <v>42078</v>
      </c>
      <c r="G45" s="178">
        <v>43905</v>
      </c>
      <c r="H45" s="179">
        <v>42809</v>
      </c>
      <c r="I45" s="180">
        <v>42809</v>
      </c>
      <c r="J45" s="181">
        <v>42809</v>
      </c>
      <c r="K45" s="182">
        <v>42803</v>
      </c>
      <c r="L45" s="157">
        <v>99810000</v>
      </c>
      <c r="M45" s="157">
        <v>9981000000000</v>
      </c>
      <c r="N45" s="189">
        <v>5.3</v>
      </c>
    </row>
    <row r="46" spans="1:14" s="134" customFormat="1" ht="19.5" customHeight="1">
      <c r="A46" s="156">
        <v>42</v>
      </c>
      <c r="B46" s="175" t="s">
        <v>273</v>
      </c>
      <c r="C46" s="193" t="s">
        <v>274</v>
      </c>
      <c r="D46" s="186" t="s">
        <v>5</v>
      </c>
      <c r="E46" s="187">
        <v>15</v>
      </c>
      <c r="F46" s="178">
        <v>42078</v>
      </c>
      <c r="G46" s="178">
        <v>47557</v>
      </c>
      <c r="H46" s="179">
        <v>42809</v>
      </c>
      <c r="I46" s="180">
        <v>42809</v>
      </c>
      <c r="J46" s="181">
        <v>42809</v>
      </c>
      <c r="K46" s="182">
        <v>42803</v>
      </c>
      <c r="L46" s="157">
        <v>51308060</v>
      </c>
      <c r="M46" s="157">
        <v>5130806000000</v>
      </c>
      <c r="N46" s="189">
        <v>7.2</v>
      </c>
    </row>
    <row r="47" spans="1:14" s="134" customFormat="1" ht="19.5" customHeight="1">
      <c r="A47" s="156">
        <v>43</v>
      </c>
      <c r="B47" s="175" t="s">
        <v>345</v>
      </c>
      <c r="C47" s="185" t="s">
        <v>346</v>
      </c>
      <c r="D47" s="186" t="s">
        <v>5</v>
      </c>
      <c r="E47" s="187">
        <v>3</v>
      </c>
      <c r="F47" s="181">
        <v>42355</v>
      </c>
      <c r="G47" s="181">
        <v>43541</v>
      </c>
      <c r="H47" s="179">
        <v>42811</v>
      </c>
      <c r="I47" s="180">
        <v>42811</v>
      </c>
      <c r="J47" s="181">
        <v>42811</v>
      </c>
      <c r="K47" s="182">
        <v>42807</v>
      </c>
      <c r="L47" s="188">
        <v>104000000</v>
      </c>
      <c r="M47" s="157">
        <v>10400000000000</v>
      </c>
      <c r="N47" s="189">
        <v>5.8</v>
      </c>
    </row>
    <row r="48" spans="1:14" s="134" customFormat="1" ht="19.5" customHeight="1">
      <c r="A48" s="156">
        <v>44</v>
      </c>
      <c r="B48" s="190" t="s">
        <v>55</v>
      </c>
      <c r="C48" s="190" t="s">
        <v>56</v>
      </c>
      <c r="D48" s="186" t="s">
        <v>5</v>
      </c>
      <c r="E48" s="187">
        <v>5</v>
      </c>
      <c r="F48" s="191" t="s">
        <v>54</v>
      </c>
      <c r="G48" s="191" t="s">
        <v>57</v>
      </c>
      <c r="H48" s="179">
        <v>42813</v>
      </c>
      <c r="I48" s="180">
        <v>42814</v>
      </c>
      <c r="J48" s="181">
        <v>42814</v>
      </c>
      <c r="K48" s="182">
        <v>42808</v>
      </c>
      <c r="L48" s="157">
        <v>2900000</v>
      </c>
      <c r="M48" s="157">
        <v>290000000000</v>
      </c>
      <c r="N48" s="192">
        <v>11.1</v>
      </c>
    </row>
    <row r="49" spans="1:14" s="134" customFormat="1" ht="19.5" customHeight="1">
      <c r="A49" s="156">
        <v>45</v>
      </c>
      <c r="B49" s="175" t="s">
        <v>347</v>
      </c>
      <c r="C49" s="175" t="s">
        <v>348</v>
      </c>
      <c r="D49" s="176" t="s">
        <v>5</v>
      </c>
      <c r="E49" s="177">
        <v>5</v>
      </c>
      <c r="F49" s="178">
        <v>42453</v>
      </c>
      <c r="G49" s="178">
        <v>44279</v>
      </c>
      <c r="H49" s="179">
        <v>42818</v>
      </c>
      <c r="I49" s="180">
        <v>42818</v>
      </c>
      <c r="J49" s="181">
        <v>42818</v>
      </c>
      <c r="K49" s="182">
        <v>42814</v>
      </c>
      <c r="L49" s="183">
        <v>60000000</v>
      </c>
      <c r="M49" s="157">
        <v>6000000000000</v>
      </c>
      <c r="N49" s="184">
        <v>6.3</v>
      </c>
    </row>
    <row r="50" spans="1:14" ht="19.5" customHeight="1">
      <c r="A50" s="156">
        <v>46</v>
      </c>
      <c r="B50" s="190" t="s">
        <v>142</v>
      </c>
      <c r="C50" s="190" t="s">
        <v>143</v>
      </c>
      <c r="D50" s="186" t="s">
        <v>5</v>
      </c>
      <c r="E50" s="187">
        <v>5</v>
      </c>
      <c r="F50" s="191" t="s">
        <v>168</v>
      </c>
      <c r="G50" s="191" t="s">
        <v>175</v>
      </c>
      <c r="H50" s="179">
        <v>42825</v>
      </c>
      <c r="I50" s="180">
        <v>42825</v>
      </c>
      <c r="J50" s="181">
        <v>42825</v>
      </c>
      <c r="K50" s="182">
        <v>42821</v>
      </c>
      <c r="L50" s="157">
        <v>56500000</v>
      </c>
      <c r="M50" s="157">
        <v>5650000000000</v>
      </c>
      <c r="N50" s="192">
        <v>8.4</v>
      </c>
    </row>
    <row r="51" spans="1:14" ht="19.5" customHeight="1">
      <c r="A51" s="156">
        <v>47</v>
      </c>
      <c r="B51" s="175" t="s">
        <v>193</v>
      </c>
      <c r="C51" s="193" t="s">
        <v>226</v>
      </c>
      <c r="D51" s="176" t="s">
        <v>5</v>
      </c>
      <c r="E51" s="187">
        <v>5</v>
      </c>
      <c r="F51" s="181">
        <v>41729</v>
      </c>
      <c r="G51" s="181">
        <v>43555</v>
      </c>
      <c r="H51" s="179">
        <v>42825</v>
      </c>
      <c r="I51" s="180">
        <v>42825</v>
      </c>
      <c r="J51" s="181">
        <v>42825</v>
      </c>
      <c r="K51" s="182">
        <v>42821</v>
      </c>
      <c r="L51" s="188">
        <v>58400000</v>
      </c>
      <c r="M51" s="157">
        <v>5840000000000</v>
      </c>
      <c r="N51" s="192">
        <v>7.1</v>
      </c>
    </row>
    <row r="52" spans="1:14" ht="19.5" customHeight="1">
      <c r="A52" s="156">
        <v>48</v>
      </c>
      <c r="B52" s="175" t="s">
        <v>194</v>
      </c>
      <c r="C52" s="193" t="s">
        <v>227</v>
      </c>
      <c r="D52" s="176" t="s">
        <v>5</v>
      </c>
      <c r="E52" s="187">
        <v>3</v>
      </c>
      <c r="F52" s="181">
        <v>41729</v>
      </c>
      <c r="G52" s="181">
        <v>42825</v>
      </c>
      <c r="H52" s="179">
        <v>42825</v>
      </c>
      <c r="I52" s="180">
        <v>42825</v>
      </c>
      <c r="J52" s="181">
        <v>42825</v>
      </c>
      <c r="K52" s="182">
        <v>42821</v>
      </c>
      <c r="L52" s="188">
        <v>63300000</v>
      </c>
      <c r="M52" s="157">
        <v>6330000000000</v>
      </c>
      <c r="N52" s="192">
        <v>6.1</v>
      </c>
    </row>
    <row r="53" spans="1:14" ht="19.5" customHeight="1">
      <c r="A53" s="156">
        <v>49</v>
      </c>
      <c r="B53" s="190" t="s">
        <v>62</v>
      </c>
      <c r="C53" s="190" t="s">
        <v>63</v>
      </c>
      <c r="D53" s="186" t="s">
        <v>3</v>
      </c>
      <c r="E53" s="187">
        <v>15</v>
      </c>
      <c r="F53" s="191" t="s">
        <v>64</v>
      </c>
      <c r="G53" s="191" t="s">
        <v>65</v>
      </c>
      <c r="H53" s="179">
        <v>42830</v>
      </c>
      <c r="I53" s="180">
        <v>42830</v>
      </c>
      <c r="J53" s="181">
        <v>42830</v>
      </c>
      <c r="K53" s="182">
        <v>42824</v>
      </c>
      <c r="L53" s="157">
        <v>1000000</v>
      </c>
      <c r="M53" s="157">
        <v>100000000000</v>
      </c>
      <c r="N53" s="192">
        <v>9.25</v>
      </c>
    </row>
    <row r="54" spans="1:14" ht="19.5" customHeight="1">
      <c r="A54" s="156">
        <v>50</v>
      </c>
      <c r="B54" s="175" t="s">
        <v>349</v>
      </c>
      <c r="C54" s="175" t="s">
        <v>350</v>
      </c>
      <c r="D54" s="176" t="s">
        <v>5</v>
      </c>
      <c r="E54" s="177">
        <v>5</v>
      </c>
      <c r="F54" s="178">
        <v>42467</v>
      </c>
      <c r="G54" s="178">
        <v>44293</v>
      </c>
      <c r="H54" s="179">
        <v>42832</v>
      </c>
      <c r="I54" s="180">
        <v>42832</v>
      </c>
      <c r="J54" s="181">
        <v>42832</v>
      </c>
      <c r="K54" s="182">
        <v>42825</v>
      </c>
      <c r="L54" s="196">
        <v>53770000</v>
      </c>
      <c r="M54" s="157">
        <v>5377000000000</v>
      </c>
      <c r="N54" s="184">
        <v>6.4</v>
      </c>
    </row>
    <row r="55" spans="1:14" ht="19.5" customHeight="1">
      <c r="A55" s="156">
        <v>51</v>
      </c>
      <c r="B55" s="175" t="s">
        <v>351</v>
      </c>
      <c r="C55" s="175" t="s">
        <v>352</v>
      </c>
      <c r="D55" s="176" t="s">
        <v>5</v>
      </c>
      <c r="E55" s="177">
        <v>15</v>
      </c>
      <c r="F55" s="178">
        <v>42474</v>
      </c>
      <c r="G55" s="178">
        <v>47952</v>
      </c>
      <c r="H55" s="179">
        <v>42839</v>
      </c>
      <c r="I55" s="180">
        <v>42839</v>
      </c>
      <c r="J55" s="181">
        <v>42839</v>
      </c>
      <c r="K55" s="182">
        <v>42835</v>
      </c>
      <c r="L55" s="183">
        <v>62890000</v>
      </c>
      <c r="M55" s="157">
        <v>6289000000000</v>
      </c>
      <c r="N55" s="184">
        <v>7.6</v>
      </c>
    </row>
    <row r="56" spans="1:14" ht="19.5" customHeight="1">
      <c r="A56" s="156">
        <v>52</v>
      </c>
      <c r="B56" s="190" t="s">
        <v>68</v>
      </c>
      <c r="C56" s="190" t="s">
        <v>69</v>
      </c>
      <c r="D56" s="186" t="s">
        <v>5</v>
      </c>
      <c r="E56" s="187">
        <v>5</v>
      </c>
      <c r="F56" s="191" t="s">
        <v>66</v>
      </c>
      <c r="G56" s="191" t="s">
        <v>70</v>
      </c>
      <c r="H56" s="179">
        <v>42840</v>
      </c>
      <c r="I56" s="180">
        <v>42842</v>
      </c>
      <c r="J56" s="181">
        <v>42842</v>
      </c>
      <c r="K56" s="182">
        <v>42836</v>
      </c>
      <c r="L56" s="157">
        <v>50000000</v>
      </c>
      <c r="M56" s="157">
        <v>5000000000000</v>
      </c>
      <c r="N56" s="192">
        <v>10.8</v>
      </c>
    </row>
    <row r="57" spans="1:14" ht="19.5" customHeight="1">
      <c r="A57" s="156">
        <v>53</v>
      </c>
      <c r="B57" s="190" t="s">
        <v>144</v>
      </c>
      <c r="C57" s="190" t="s">
        <v>145</v>
      </c>
      <c r="D57" s="186" t="s">
        <v>5</v>
      </c>
      <c r="E57" s="187">
        <v>5</v>
      </c>
      <c r="F57" s="191" t="s">
        <v>67</v>
      </c>
      <c r="G57" s="191" t="s">
        <v>176</v>
      </c>
      <c r="H57" s="179">
        <v>42840</v>
      </c>
      <c r="I57" s="180">
        <v>42842</v>
      </c>
      <c r="J57" s="181">
        <v>42842</v>
      </c>
      <c r="K57" s="182">
        <v>42836</v>
      </c>
      <c r="L57" s="157">
        <v>51780000</v>
      </c>
      <c r="M57" s="157">
        <v>5178000000000</v>
      </c>
      <c r="N57" s="192">
        <v>8.4</v>
      </c>
    </row>
    <row r="58" spans="1:14" ht="19.5" customHeight="1">
      <c r="A58" s="156">
        <v>54</v>
      </c>
      <c r="B58" s="175" t="s">
        <v>196</v>
      </c>
      <c r="C58" s="193" t="s">
        <v>229</v>
      </c>
      <c r="D58" s="197" t="s">
        <v>5</v>
      </c>
      <c r="E58" s="187">
        <v>3</v>
      </c>
      <c r="F58" s="181">
        <v>41744</v>
      </c>
      <c r="G58" s="181">
        <v>42840</v>
      </c>
      <c r="H58" s="179">
        <v>42840</v>
      </c>
      <c r="I58" s="180">
        <v>42842</v>
      </c>
      <c r="J58" s="181">
        <v>42842</v>
      </c>
      <c r="K58" s="182">
        <v>42836</v>
      </c>
      <c r="L58" s="188">
        <v>63953985</v>
      </c>
      <c r="M58" s="157">
        <v>6395398500000</v>
      </c>
      <c r="N58" s="192">
        <v>6.1</v>
      </c>
    </row>
    <row r="59" spans="1:14" ht="19.5" customHeight="1">
      <c r="A59" s="156">
        <v>55</v>
      </c>
      <c r="B59" s="175" t="s">
        <v>275</v>
      </c>
      <c r="C59" s="175" t="s">
        <v>276</v>
      </c>
      <c r="D59" s="186" t="s">
        <v>5</v>
      </c>
      <c r="E59" s="187">
        <v>5</v>
      </c>
      <c r="F59" s="181">
        <v>42109</v>
      </c>
      <c r="G59" s="181">
        <v>43936</v>
      </c>
      <c r="H59" s="179">
        <v>42840</v>
      </c>
      <c r="I59" s="180">
        <v>42842</v>
      </c>
      <c r="J59" s="181">
        <v>42842</v>
      </c>
      <c r="K59" s="182">
        <v>42836</v>
      </c>
      <c r="L59" s="157">
        <v>91799473</v>
      </c>
      <c r="M59" s="157">
        <v>9179947300000</v>
      </c>
      <c r="N59" s="189">
        <v>5.4</v>
      </c>
    </row>
    <row r="60" spans="1:14" ht="19.5" customHeight="1">
      <c r="A60" s="156">
        <v>56</v>
      </c>
      <c r="B60" s="175" t="s">
        <v>353</v>
      </c>
      <c r="C60" s="175" t="s">
        <v>354</v>
      </c>
      <c r="D60" s="176" t="s">
        <v>5</v>
      </c>
      <c r="E60" s="177">
        <v>5</v>
      </c>
      <c r="F60" s="178">
        <v>42481</v>
      </c>
      <c r="G60" s="178">
        <v>44307</v>
      </c>
      <c r="H60" s="179">
        <v>42846</v>
      </c>
      <c r="I60" s="180">
        <v>42846</v>
      </c>
      <c r="J60" s="181">
        <v>42846</v>
      </c>
      <c r="K60" s="182">
        <v>42842</v>
      </c>
      <c r="L60" s="183">
        <v>52000000</v>
      </c>
      <c r="M60" s="157">
        <v>5200000000000</v>
      </c>
      <c r="N60" s="184">
        <v>6.4</v>
      </c>
    </row>
    <row r="61" spans="1:14" ht="19.5" customHeight="1">
      <c r="A61" s="156">
        <v>57</v>
      </c>
      <c r="B61" s="175" t="s">
        <v>355</v>
      </c>
      <c r="C61" s="175" t="s">
        <v>356</v>
      </c>
      <c r="D61" s="176" t="s">
        <v>5</v>
      </c>
      <c r="E61" s="177">
        <v>3</v>
      </c>
      <c r="F61" s="178">
        <v>42439</v>
      </c>
      <c r="G61" s="178">
        <v>43576</v>
      </c>
      <c r="H61" s="179">
        <v>42846</v>
      </c>
      <c r="I61" s="180">
        <v>42846</v>
      </c>
      <c r="J61" s="181">
        <v>42846</v>
      </c>
      <c r="K61" s="182">
        <v>42842</v>
      </c>
      <c r="L61" s="183">
        <v>100020000</v>
      </c>
      <c r="M61" s="157">
        <v>10002000000000</v>
      </c>
      <c r="N61" s="184">
        <v>5.5</v>
      </c>
    </row>
    <row r="62" spans="1:14" ht="19.5" customHeight="1">
      <c r="A62" s="156">
        <v>58</v>
      </c>
      <c r="B62" s="175" t="s">
        <v>357</v>
      </c>
      <c r="C62" s="175" t="s">
        <v>358</v>
      </c>
      <c r="D62" s="176" t="s">
        <v>5</v>
      </c>
      <c r="E62" s="177">
        <v>5</v>
      </c>
      <c r="F62" s="178">
        <v>42488</v>
      </c>
      <c r="G62" s="178">
        <v>44314</v>
      </c>
      <c r="H62" s="179">
        <v>42853</v>
      </c>
      <c r="I62" s="180">
        <v>42853</v>
      </c>
      <c r="J62" s="181">
        <v>42853</v>
      </c>
      <c r="K62" s="182">
        <v>42849</v>
      </c>
      <c r="L62" s="183">
        <v>65000000</v>
      </c>
      <c r="M62" s="157">
        <v>6500000000000</v>
      </c>
      <c r="N62" s="184">
        <v>6.3</v>
      </c>
    </row>
    <row r="63" spans="1:14" ht="19.5" customHeight="1">
      <c r="A63" s="156">
        <v>59</v>
      </c>
      <c r="B63" s="175" t="s">
        <v>359</v>
      </c>
      <c r="C63" s="175" t="s">
        <v>360</v>
      </c>
      <c r="D63" s="176" t="s">
        <v>5</v>
      </c>
      <c r="E63" s="177">
        <v>5</v>
      </c>
      <c r="F63" s="178">
        <v>42495</v>
      </c>
      <c r="G63" s="178">
        <v>44321</v>
      </c>
      <c r="H63" s="179">
        <v>42860</v>
      </c>
      <c r="I63" s="180">
        <v>42860</v>
      </c>
      <c r="J63" s="181">
        <v>42860</v>
      </c>
      <c r="K63" s="182">
        <v>42852</v>
      </c>
      <c r="L63" s="183">
        <v>52000000</v>
      </c>
      <c r="M63" s="157">
        <v>5200000000000</v>
      </c>
      <c r="N63" s="184">
        <v>6.3</v>
      </c>
    </row>
    <row r="64" spans="1:14" ht="19.5" customHeight="1">
      <c r="A64" s="156">
        <v>60</v>
      </c>
      <c r="B64" s="175" t="s">
        <v>361</v>
      </c>
      <c r="C64" s="175" t="s">
        <v>362</v>
      </c>
      <c r="D64" s="176" t="s">
        <v>5</v>
      </c>
      <c r="E64" s="177">
        <v>5</v>
      </c>
      <c r="F64" s="178">
        <v>42502</v>
      </c>
      <c r="G64" s="178">
        <v>44328</v>
      </c>
      <c r="H64" s="179">
        <v>42867</v>
      </c>
      <c r="I64" s="180">
        <v>42867</v>
      </c>
      <c r="J64" s="181">
        <v>42867</v>
      </c>
      <c r="K64" s="182">
        <v>42863</v>
      </c>
      <c r="L64" s="183">
        <v>78000000</v>
      </c>
      <c r="M64" s="157">
        <v>7800000000000</v>
      </c>
      <c r="N64" s="184">
        <v>6.2</v>
      </c>
    </row>
    <row r="65" spans="1:14" ht="19.5" customHeight="1">
      <c r="A65" s="156">
        <v>61</v>
      </c>
      <c r="B65" s="190" t="s">
        <v>76</v>
      </c>
      <c r="C65" s="190" t="s">
        <v>77</v>
      </c>
      <c r="D65" s="186" t="s">
        <v>5</v>
      </c>
      <c r="E65" s="187">
        <v>5</v>
      </c>
      <c r="F65" s="191" t="s">
        <v>75</v>
      </c>
      <c r="G65" s="191" t="s">
        <v>78</v>
      </c>
      <c r="H65" s="179">
        <v>42870</v>
      </c>
      <c r="I65" s="180">
        <v>42870</v>
      </c>
      <c r="J65" s="181">
        <v>42870</v>
      </c>
      <c r="K65" s="182">
        <v>42864</v>
      </c>
      <c r="L65" s="157">
        <v>47500000</v>
      </c>
      <c r="M65" s="157">
        <v>4750000000000</v>
      </c>
      <c r="N65" s="192">
        <v>9.4</v>
      </c>
    </row>
    <row r="66" spans="1:14" ht="19.5" customHeight="1">
      <c r="A66" s="156">
        <v>62</v>
      </c>
      <c r="B66" s="175" t="s">
        <v>198</v>
      </c>
      <c r="C66" s="185" t="s">
        <v>231</v>
      </c>
      <c r="D66" s="197" t="s">
        <v>5</v>
      </c>
      <c r="E66" s="187">
        <v>3</v>
      </c>
      <c r="F66" s="181">
        <v>41774</v>
      </c>
      <c r="G66" s="181">
        <v>42870</v>
      </c>
      <c r="H66" s="179">
        <v>42870</v>
      </c>
      <c r="I66" s="180">
        <v>42870</v>
      </c>
      <c r="J66" s="181">
        <v>42870</v>
      </c>
      <c r="K66" s="182">
        <v>42864</v>
      </c>
      <c r="L66" s="188">
        <v>50000000</v>
      </c>
      <c r="M66" s="157">
        <v>5000000000000</v>
      </c>
      <c r="N66" s="192">
        <v>6</v>
      </c>
    </row>
    <row r="67" spans="1:14" ht="19.5" customHeight="1">
      <c r="A67" s="156">
        <v>63</v>
      </c>
      <c r="B67" s="175" t="s">
        <v>199</v>
      </c>
      <c r="C67" s="185" t="s">
        <v>232</v>
      </c>
      <c r="D67" s="197" t="s">
        <v>5</v>
      </c>
      <c r="E67" s="187">
        <v>5</v>
      </c>
      <c r="F67" s="181">
        <v>41774</v>
      </c>
      <c r="G67" s="181">
        <v>43600</v>
      </c>
      <c r="H67" s="179">
        <v>42870</v>
      </c>
      <c r="I67" s="180">
        <v>42870</v>
      </c>
      <c r="J67" s="181">
        <v>42870</v>
      </c>
      <c r="K67" s="182">
        <v>42864</v>
      </c>
      <c r="L67" s="188">
        <v>61300000</v>
      </c>
      <c r="M67" s="157">
        <v>6130000000000</v>
      </c>
      <c r="N67" s="192">
        <v>7.1</v>
      </c>
    </row>
    <row r="68" spans="1:14" ht="19.5" customHeight="1">
      <c r="A68" s="156">
        <v>64</v>
      </c>
      <c r="B68" s="190" t="s">
        <v>79</v>
      </c>
      <c r="C68" s="190" t="s">
        <v>80</v>
      </c>
      <c r="D68" s="186" t="s">
        <v>3</v>
      </c>
      <c r="E68" s="187">
        <v>15</v>
      </c>
      <c r="F68" s="191" t="s">
        <v>81</v>
      </c>
      <c r="G68" s="191" t="s">
        <v>82</v>
      </c>
      <c r="H68" s="179">
        <v>42872</v>
      </c>
      <c r="I68" s="180">
        <v>42872</v>
      </c>
      <c r="J68" s="181">
        <v>42872</v>
      </c>
      <c r="K68" s="182">
        <v>42866</v>
      </c>
      <c r="L68" s="157">
        <v>50000</v>
      </c>
      <c r="M68" s="157">
        <v>5000000000</v>
      </c>
      <c r="N68" s="192">
        <v>9.1</v>
      </c>
    </row>
    <row r="69" spans="1:14" ht="19.5" customHeight="1">
      <c r="A69" s="156">
        <v>65</v>
      </c>
      <c r="B69" s="175" t="s">
        <v>363</v>
      </c>
      <c r="C69" s="175" t="s">
        <v>364</v>
      </c>
      <c r="D69" s="176" t="s">
        <v>5</v>
      </c>
      <c r="E69" s="177">
        <v>5</v>
      </c>
      <c r="F69" s="178">
        <v>42509</v>
      </c>
      <c r="G69" s="178">
        <v>44335</v>
      </c>
      <c r="H69" s="179">
        <v>42874</v>
      </c>
      <c r="I69" s="180">
        <v>42874</v>
      </c>
      <c r="J69" s="181">
        <v>42874</v>
      </c>
      <c r="K69" s="182">
        <v>42870</v>
      </c>
      <c r="L69" s="183">
        <v>104000000</v>
      </c>
      <c r="M69" s="157">
        <v>10400000000000</v>
      </c>
      <c r="N69" s="184">
        <v>6.1</v>
      </c>
    </row>
    <row r="70" spans="1:14" ht="19.5" customHeight="1">
      <c r="A70" s="156">
        <v>66</v>
      </c>
      <c r="B70" s="175" t="s">
        <v>365</v>
      </c>
      <c r="C70" s="175" t="s">
        <v>366</v>
      </c>
      <c r="D70" s="176" t="s">
        <v>5</v>
      </c>
      <c r="E70" s="177">
        <v>3</v>
      </c>
      <c r="F70" s="178">
        <v>42481</v>
      </c>
      <c r="G70" s="178">
        <v>43604</v>
      </c>
      <c r="H70" s="179">
        <v>42874</v>
      </c>
      <c r="I70" s="180">
        <v>42874</v>
      </c>
      <c r="J70" s="181">
        <v>42874</v>
      </c>
      <c r="K70" s="182">
        <v>42870</v>
      </c>
      <c r="L70" s="183">
        <v>78170000</v>
      </c>
      <c r="M70" s="157">
        <v>7817000000000</v>
      </c>
      <c r="N70" s="184">
        <v>5.5</v>
      </c>
    </row>
    <row r="71" spans="1:14" ht="19.5" customHeight="1">
      <c r="A71" s="156">
        <v>67</v>
      </c>
      <c r="B71" s="190" t="s">
        <v>83</v>
      </c>
      <c r="C71" s="190" t="s">
        <v>84</v>
      </c>
      <c r="D71" s="186" t="s">
        <v>5</v>
      </c>
      <c r="E71" s="187">
        <v>10</v>
      </c>
      <c r="F71" s="191" t="s">
        <v>85</v>
      </c>
      <c r="G71" s="191" t="s">
        <v>86</v>
      </c>
      <c r="H71" s="179">
        <v>42886</v>
      </c>
      <c r="I71" s="180">
        <v>42886</v>
      </c>
      <c r="J71" s="181">
        <v>42886</v>
      </c>
      <c r="K71" s="182">
        <v>42880</v>
      </c>
      <c r="L71" s="157">
        <v>13500000</v>
      </c>
      <c r="M71" s="157">
        <v>1350000000000</v>
      </c>
      <c r="N71" s="192">
        <v>9.5</v>
      </c>
    </row>
    <row r="72" spans="1:14" ht="19.5" customHeight="1">
      <c r="A72" s="156">
        <v>68</v>
      </c>
      <c r="B72" s="190" t="s">
        <v>150</v>
      </c>
      <c r="C72" s="190" t="s">
        <v>151</v>
      </c>
      <c r="D72" s="186" t="s">
        <v>5</v>
      </c>
      <c r="E72" s="187">
        <v>5</v>
      </c>
      <c r="F72" s="191" t="s">
        <v>87</v>
      </c>
      <c r="G72" s="191" t="s">
        <v>177</v>
      </c>
      <c r="H72" s="179">
        <v>42886</v>
      </c>
      <c r="I72" s="180">
        <v>42886</v>
      </c>
      <c r="J72" s="181">
        <v>42886</v>
      </c>
      <c r="K72" s="182">
        <v>42880</v>
      </c>
      <c r="L72" s="157">
        <v>42600000</v>
      </c>
      <c r="M72" s="157">
        <v>4260000000000</v>
      </c>
      <c r="N72" s="192">
        <v>7.7</v>
      </c>
    </row>
    <row r="73" spans="1:14" ht="19.5" customHeight="1">
      <c r="A73" s="156">
        <v>69</v>
      </c>
      <c r="B73" s="175" t="s">
        <v>200</v>
      </c>
      <c r="C73" s="185" t="s">
        <v>233</v>
      </c>
      <c r="D73" s="197" t="s">
        <v>5</v>
      </c>
      <c r="E73" s="187">
        <v>10</v>
      </c>
      <c r="F73" s="181">
        <v>41790</v>
      </c>
      <c r="G73" s="181">
        <v>45443</v>
      </c>
      <c r="H73" s="179">
        <v>42886</v>
      </c>
      <c r="I73" s="180">
        <v>42886</v>
      </c>
      <c r="J73" s="181">
        <v>42886</v>
      </c>
      <c r="K73" s="182">
        <v>42880</v>
      </c>
      <c r="L73" s="188">
        <v>72039000</v>
      </c>
      <c r="M73" s="157">
        <v>7203900000000</v>
      </c>
      <c r="N73" s="192">
        <v>8.7</v>
      </c>
    </row>
    <row r="74" spans="1:14" ht="19.5" customHeight="1">
      <c r="A74" s="156">
        <v>70</v>
      </c>
      <c r="B74" s="175" t="s">
        <v>277</v>
      </c>
      <c r="C74" s="175" t="s">
        <v>278</v>
      </c>
      <c r="D74" s="186" t="s">
        <v>5</v>
      </c>
      <c r="E74" s="187">
        <v>15</v>
      </c>
      <c r="F74" s="181">
        <v>42155</v>
      </c>
      <c r="G74" s="181">
        <v>47634</v>
      </c>
      <c r="H74" s="179">
        <v>42886</v>
      </c>
      <c r="I74" s="180">
        <v>42886</v>
      </c>
      <c r="J74" s="181">
        <v>42886</v>
      </c>
      <c r="K74" s="182">
        <v>42880</v>
      </c>
      <c r="L74" s="157">
        <v>43576000</v>
      </c>
      <c r="M74" s="157">
        <v>4357600000000</v>
      </c>
      <c r="N74" s="189">
        <v>7.6</v>
      </c>
    </row>
    <row r="75" spans="1:14" ht="19.5" customHeight="1">
      <c r="A75" s="156">
        <v>71</v>
      </c>
      <c r="B75" s="175" t="s">
        <v>367</v>
      </c>
      <c r="C75" s="175" t="s">
        <v>368</v>
      </c>
      <c r="D75" s="176" t="s">
        <v>5</v>
      </c>
      <c r="E75" s="177">
        <v>5</v>
      </c>
      <c r="F75" s="178">
        <v>42523</v>
      </c>
      <c r="G75" s="178">
        <v>44349</v>
      </c>
      <c r="H75" s="179">
        <v>42888</v>
      </c>
      <c r="I75" s="180">
        <v>42888</v>
      </c>
      <c r="J75" s="181">
        <v>42888</v>
      </c>
      <c r="K75" s="182">
        <v>42884</v>
      </c>
      <c r="L75" s="183">
        <v>65000000</v>
      </c>
      <c r="M75" s="157">
        <v>6500000000000</v>
      </c>
      <c r="N75" s="184">
        <v>6.1</v>
      </c>
    </row>
    <row r="76" spans="1:14" ht="19.5" customHeight="1">
      <c r="A76" s="156">
        <v>72</v>
      </c>
      <c r="B76" s="175" t="s">
        <v>369</v>
      </c>
      <c r="C76" s="175" t="s">
        <v>370</v>
      </c>
      <c r="D76" s="176" t="s">
        <v>5</v>
      </c>
      <c r="E76" s="177">
        <v>15</v>
      </c>
      <c r="F76" s="178">
        <v>42523</v>
      </c>
      <c r="G76" s="178">
        <v>48001</v>
      </c>
      <c r="H76" s="179">
        <v>42888</v>
      </c>
      <c r="I76" s="180">
        <v>42888</v>
      </c>
      <c r="J76" s="181">
        <v>42888</v>
      </c>
      <c r="K76" s="182">
        <v>42884</v>
      </c>
      <c r="L76" s="183">
        <v>78050000</v>
      </c>
      <c r="M76" s="157">
        <v>7805000000000</v>
      </c>
      <c r="N76" s="184">
        <v>7.6</v>
      </c>
    </row>
    <row r="77" spans="1:14" ht="19.5" customHeight="1">
      <c r="A77" s="156">
        <v>73</v>
      </c>
      <c r="B77" s="175" t="s">
        <v>371</v>
      </c>
      <c r="C77" s="175" t="s">
        <v>372</v>
      </c>
      <c r="D77" s="176" t="s">
        <v>5</v>
      </c>
      <c r="E77" s="177">
        <v>3</v>
      </c>
      <c r="F77" s="178">
        <v>42523</v>
      </c>
      <c r="G77" s="178">
        <v>43639</v>
      </c>
      <c r="H77" s="179">
        <v>42909</v>
      </c>
      <c r="I77" s="180">
        <v>42909</v>
      </c>
      <c r="J77" s="181">
        <v>42909</v>
      </c>
      <c r="K77" s="182">
        <v>42905</v>
      </c>
      <c r="L77" s="183">
        <v>10000000</v>
      </c>
      <c r="M77" s="157">
        <v>1000000000000</v>
      </c>
      <c r="N77" s="184">
        <v>5.2</v>
      </c>
    </row>
    <row r="78" spans="1:14" ht="19.5" customHeight="1">
      <c r="A78" s="156">
        <v>74</v>
      </c>
      <c r="B78" s="190" t="s">
        <v>89</v>
      </c>
      <c r="C78" s="190" t="s">
        <v>90</v>
      </c>
      <c r="D78" s="186" t="s">
        <v>5</v>
      </c>
      <c r="E78" s="187">
        <v>10</v>
      </c>
      <c r="F78" s="191" t="s">
        <v>88</v>
      </c>
      <c r="G78" s="191" t="s">
        <v>91</v>
      </c>
      <c r="H78" s="179">
        <v>42893</v>
      </c>
      <c r="I78" s="180">
        <v>42893</v>
      </c>
      <c r="J78" s="181">
        <v>42893</v>
      </c>
      <c r="K78" s="182">
        <v>42887</v>
      </c>
      <c r="L78" s="157">
        <v>1000000</v>
      </c>
      <c r="M78" s="157">
        <v>100000000000</v>
      </c>
      <c r="N78" s="192">
        <v>11.3</v>
      </c>
    </row>
    <row r="79" spans="1:14" ht="19.5" customHeight="1">
      <c r="A79" s="156">
        <v>75</v>
      </c>
      <c r="B79" s="175" t="s">
        <v>373</v>
      </c>
      <c r="C79" s="175" t="s">
        <v>374</v>
      </c>
      <c r="D79" s="176" t="s">
        <v>5</v>
      </c>
      <c r="E79" s="177">
        <v>30</v>
      </c>
      <c r="F79" s="178">
        <v>42530</v>
      </c>
      <c r="G79" s="178">
        <v>53487</v>
      </c>
      <c r="H79" s="179">
        <v>42895</v>
      </c>
      <c r="I79" s="180">
        <v>42895</v>
      </c>
      <c r="J79" s="181">
        <v>42895</v>
      </c>
      <c r="K79" s="182">
        <v>42891</v>
      </c>
      <c r="L79" s="183">
        <v>46370000</v>
      </c>
      <c r="M79" s="157">
        <v>4637000000000</v>
      </c>
      <c r="N79" s="184">
        <v>8</v>
      </c>
    </row>
    <row r="80" spans="1:14" ht="19.5" customHeight="1">
      <c r="A80" s="156">
        <v>76</v>
      </c>
      <c r="B80" s="175" t="s">
        <v>375</v>
      </c>
      <c r="C80" s="175" t="s">
        <v>376</v>
      </c>
      <c r="D80" s="176" t="s">
        <v>5</v>
      </c>
      <c r="E80" s="177">
        <v>5</v>
      </c>
      <c r="F80" s="178">
        <v>42530</v>
      </c>
      <c r="G80" s="178">
        <v>44356</v>
      </c>
      <c r="H80" s="179">
        <v>42895</v>
      </c>
      <c r="I80" s="180">
        <v>42895</v>
      </c>
      <c r="J80" s="181">
        <v>42895</v>
      </c>
      <c r="K80" s="182">
        <v>42891</v>
      </c>
      <c r="L80" s="183">
        <v>91000000</v>
      </c>
      <c r="M80" s="157">
        <v>9100000000000</v>
      </c>
      <c r="N80" s="184">
        <v>6</v>
      </c>
    </row>
    <row r="81" spans="1:14" ht="19.5" customHeight="1">
      <c r="A81" s="156">
        <v>77</v>
      </c>
      <c r="B81" s="190" t="s">
        <v>93</v>
      </c>
      <c r="C81" s="190" t="s">
        <v>94</v>
      </c>
      <c r="D81" s="186" t="s">
        <v>5</v>
      </c>
      <c r="E81" s="187">
        <v>5</v>
      </c>
      <c r="F81" s="191" t="s">
        <v>92</v>
      </c>
      <c r="G81" s="191" t="s">
        <v>95</v>
      </c>
      <c r="H81" s="179">
        <v>42901</v>
      </c>
      <c r="I81" s="180">
        <v>42901</v>
      </c>
      <c r="J81" s="181">
        <v>42901</v>
      </c>
      <c r="K81" s="182">
        <v>42895</v>
      </c>
      <c r="L81" s="157">
        <v>67000000</v>
      </c>
      <c r="M81" s="157">
        <v>6700000000000</v>
      </c>
      <c r="N81" s="192">
        <v>9.5</v>
      </c>
    </row>
    <row r="82" spans="1:14" ht="19.5" customHeight="1">
      <c r="A82" s="156">
        <v>78</v>
      </c>
      <c r="B82" s="175" t="s">
        <v>377</v>
      </c>
      <c r="C82" s="175" t="s">
        <v>378</v>
      </c>
      <c r="D82" s="176" t="s">
        <v>5</v>
      </c>
      <c r="E82" s="177">
        <v>5</v>
      </c>
      <c r="F82" s="178">
        <v>42537</v>
      </c>
      <c r="G82" s="178">
        <v>44363</v>
      </c>
      <c r="H82" s="179">
        <v>42902</v>
      </c>
      <c r="I82" s="180">
        <v>42902</v>
      </c>
      <c r="J82" s="181">
        <v>42902</v>
      </c>
      <c r="K82" s="182">
        <v>42898</v>
      </c>
      <c r="L82" s="183">
        <v>52570000</v>
      </c>
      <c r="M82" s="157">
        <v>5257000000000</v>
      </c>
      <c r="N82" s="184">
        <v>6</v>
      </c>
    </row>
    <row r="83" spans="1:14" ht="19.5" customHeight="1">
      <c r="A83" s="156">
        <v>79</v>
      </c>
      <c r="B83" s="175" t="s">
        <v>379</v>
      </c>
      <c r="C83" s="175" t="s">
        <v>380</v>
      </c>
      <c r="D83" s="176" t="s">
        <v>5</v>
      </c>
      <c r="E83" s="187">
        <v>7</v>
      </c>
      <c r="F83" s="178">
        <v>42544</v>
      </c>
      <c r="G83" s="178">
        <v>45100</v>
      </c>
      <c r="H83" s="179">
        <v>42909</v>
      </c>
      <c r="I83" s="180">
        <v>42909</v>
      </c>
      <c r="J83" s="181">
        <v>42909</v>
      </c>
      <c r="K83" s="182">
        <v>42905</v>
      </c>
      <c r="L83" s="188">
        <v>71100000</v>
      </c>
      <c r="M83" s="157">
        <v>7110000000000</v>
      </c>
      <c r="N83" s="198">
        <v>6.6</v>
      </c>
    </row>
    <row r="84" spans="1:14" ht="19.5" customHeight="1">
      <c r="A84" s="156">
        <v>80</v>
      </c>
      <c r="B84" s="175" t="s">
        <v>381</v>
      </c>
      <c r="C84" s="175" t="s">
        <v>382</v>
      </c>
      <c r="D84" s="176" t="s">
        <v>5</v>
      </c>
      <c r="E84" s="187">
        <v>5</v>
      </c>
      <c r="F84" s="178">
        <v>42544</v>
      </c>
      <c r="G84" s="178">
        <v>44370</v>
      </c>
      <c r="H84" s="179">
        <v>42909</v>
      </c>
      <c r="I84" s="180">
        <v>42909</v>
      </c>
      <c r="J84" s="181">
        <v>42909</v>
      </c>
      <c r="K84" s="182">
        <v>42905</v>
      </c>
      <c r="L84" s="188">
        <v>69700000</v>
      </c>
      <c r="M84" s="157">
        <v>6970000000000</v>
      </c>
      <c r="N84" s="198">
        <v>6</v>
      </c>
    </row>
    <row r="85" spans="1:14" ht="19.5" customHeight="1">
      <c r="A85" s="156">
        <v>81</v>
      </c>
      <c r="B85" s="190" t="s">
        <v>152</v>
      </c>
      <c r="C85" s="190" t="s">
        <v>153</v>
      </c>
      <c r="D85" s="186" t="s">
        <v>3</v>
      </c>
      <c r="E85" s="187">
        <v>15</v>
      </c>
      <c r="F85" s="191" t="s">
        <v>100</v>
      </c>
      <c r="G85" s="191" t="s">
        <v>162</v>
      </c>
      <c r="H85" s="179">
        <v>42916</v>
      </c>
      <c r="I85" s="180">
        <v>42916</v>
      </c>
      <c r="J85" s="181">
        <v>42916</v>
      </c>
      <c r="K85" s="182">
        <v>42912</v>
      </c>
      <c r="L85" s="157">
        <v>42120000</v>
      </c>
      <c r="M85" s="157">
        <v>4212000000000</v>
      </c>
      <c r="N85" s="192">
        <v>8.9</v>
      </c>
    </row>
    <row r="86" spans="1:14" ht="19.5" customHeight="1">
      <c r="A86" s="156">
        <v>82</v>
      </c>
      <c r="B86" s="190" t="s">
        <v>102</v>
      </c>
      <c r="C86" s="190" t="s">
        <v>103</v>
      </c>
      <c r="D86" s="186" t="s">
        <v>5</v>
      </c>
      <c r="E86" s="187">
        <v>5</v>
      </c>
      <c r="F86" s="191" t="s">
        <v>101</v>
      </c>
      <c r="G86" s="191" t="s">
        <v>104</v>
      </c>
      <c r="H86" s="179">
        <v>42916</v>
      </c>
      <c r="I86" s="180">
        <v>42916</v>
      </c>
      <c r="J86" s="181">
        <v>42916</v>
      </c>
      <c r="K86" s="182">
        <v>42912</v>
      </c>
      <c r="L86" s="157">
        <v>23924000</v>
      </c>
      <c r="M86" s="157">
        <v>2392400000000</v>
      </c>
      <c r="N86" s="192">
        <v>9.6</v>
      </c>
    </row>
    <row r="87" spans="1:14" ht="19.5" customHeight="1">
      <c r="A87" s="156">
        <v>83</v>
      </c>
      <c r="B87" s="175" t="s">
        <v>201</v>
      </c>
      <c r="C87" s="185" t="s">
        <v>234</v>
      </c>
      <c r="D87" s="197" t="s">
        <v>5</v>
      </c>
      <c r="E87" s="187">
        <v>3</v>
      </c>
      <c r="F87" s="181">
        <v>41820</v>
      </c>
      <c r="G87" s="181">
        <v>42916</v>
      </c>
      <c r="H87" s="179">
        <v>42916</v>
      </c>
      <c r="I87" s="180">
        <v>42916</v>
      </c>
      <c r="J87" s="181">
        <v>42916</v>
      </c>
      <c r="K87" s="182">
        <v>42912</v>
      </c>
      <c r="L87" s="188">
        <v>60000000</v>
      </c>
      <c r="M87" s="157">
        <v>6000000000000</v>
      </c>
      <c r="N87" s="192">
        <v>6.1</v>
      </c>
    </row>
    <row r="88" spans="1:14" ht="19.5" customHeight="1">
      <c r="A88" s="156">
        <v>84</v>
      </c>
      <c r="B88" s="175" t="s">
        <v>202</v>
      </c>
      <c r="C88" s="185" t="s">
        <v>235</v>
      </c>
      <c r="D88" s="197" t="s">
        <v>5</v>
      </c>
      <c r="E88" s="187">
        <v>5</v>
      </c>
      <c r="F88" s="181">
        <v>41820</v>
      </c>
      <c r="G88" s="181">
        <v>43646</v>
      </c>
      <c r="H88" s="179">
        <v>42916</v>
      </c>
      <c r="I88" s="180">
        <v>42916</v>
      </c>
      <c r="J88" s="181">
        <v>42916</v>
      </c>
      <c r="K88" s="182">
        <v>42912</v>
      </c>
      <c r="L88" s="188">
        <v>50000000</v>
      </c>
      <c r="M88" s="157">
        <v>5000000000000</v>
      </c>
      <c r="N88" s="192">
        <v>7.1</v>
      </c>
    </row>
    <row r="89" spans="1:14" ht="19.5" customHeight="1">
      <c r="A89" s="156">
        <v>85</v>
      </c>
      <c r="B89" s="175" t="s">
        <v>279</v>
      </c>
      <c r="C89" s="185" t="s">
        <v>280</v>
      </c>
      <c r="D89" s="186" t="s">
        <v>5</v>
      </c>
      <c r="E89" s="187">
        <v>5</v>
      </c>
      <c r="F89" s="181">
        <v>42185</v>
      </c>
      <c r="G89" s="181">
        <v>44012</v>
      </c>
      <c r="H89" s="179">
        <v>42916</v>
      </c>
      <c r="I89" s="180">
        <v>42916</v>
      </c>
      <c r="J89" s="181">
        <v>42916</v>
      </c>
      <c r="K89" s="182">
        <v>42912</v>
      </c>
      <c r="L89" s="157">
        <v>56168419</v>
      </c>
      <c r="M89" s="157">
        <v>5616841900000</v>
      </c>
      <c r="N89" s="189">
        <v>6.4</v>
      </c>
    </row>
    <row r="90" spans="1:14" ht="19.5" customHeight="1">
      <c r="A90" s="156">
        <v>86</v>
      </c>
      <c r="B90" s="175" t="s">
        <v>281</v>
      </c>
      <c r="C90" s="193" t="s">
        <v>282</v>
      </c>
      <c r="D90" s="186" t="s">
        <v>5</v>
      </c>
      <c r="E90" s="187">
        <v>15</v>
      </c>
      <c r="F90" s="181">
        <v>42185</v>
      </c>
      <c r="G90" s="181">
        <v>47664</v>
      </c>
      <c r="H90" s="179">
        <v>42916</v>
      </c>
      <c r="I90" s="180">
        <v>42916</v>
      </c>
      <c r="J90" s="181">
        <v>42916</v>
      </c>
      <c r="K90" s="182">
        <v>42912</v>
      </c>
      <c r="L90" s="157">
        <v>33200600</v>
      </c>
      <c r="M90" s="157">
        <v>3320060000000</v>
      </c>
      <c r="N90" s="189">
        <v>7.6</v>
      </c>
    </row>
    <row r="91" spans="1:14" ht="19.5" customHeight="1">
      <c r="A91" s="156">
        <v>87</v>
      </c>
      <c r="B91" s="175" t="s">
        <v>383</v>
      </c>
      <c r="C91" s="175" t="s">
        <v>384</v>
      </c>
      <c r="D91" s="176" t="s">
        <v>5</v>
      </c>
      <c r="E91" s="177">
        <v>5</v>
      </c>
      <c r="F91" s="178">
        <v>42515</v>
      </c>
      <c r="G91" s="178">
        <v>44381</v>
      </c>
      <c r="H91" s="179">
        <v>42920</v>
      </c>
      <c r="I91" s="180">
        <v>42920</v>
      </c>
      <c r="J91" s="181">
        <v>42920</v>
      </c>
      <c r="K91" s="182">
        <v>42914</v>
      </c>
      <c r="L91" s="183">
        <v>59300000</v>
      </c>
      <c r="M91" s="157">
        <v>5930000000000</v>
      </c>
      <c r="N91" s="184">
        <v>6.1</v>
      </c>
    </row>
    <row r="92" spans="1:14" ht="19.5" customHeight="1">
      <c r="A92" s="156">
        <v>88</v>
      </c>
      <c r="B92" s="175" t="s">
        <v>385</v>
      </c>
      <c r="C92" s="175" t="s">
        <v>386</v>
      </c>
      <c r="D92" s="176" t="s">
        <v>5</v>
      </c>
      <c r="E92" s="187">
        <v>7</v>
      </c>
      <c r="F92" s="178">
        <v>42558</v>
      </c>
      <c r="G92" s="178">
        <v>45114</v>
      </c>
      <c r="H92" s="179">
        <v>42923</v>
      </c>
      <c r="I92" s="180">
        <v>42923</v>
      </c>
      <c r="J92" s="181">
        <v>42923</v>
      </c>
      <c r="K92" s="182">
        <v>42919</v>
      </c>
      <c r="L92" s="188">
        <v>51850000</v>
      </c>
      <c r="M92" s="157">
        <v>5185000000000</v>
      </c>
      <c r="N92" s="198">
        <v>6.6</v>
      </c>
    </row>
    <row r="93" spans="1:14" ht="19.5" customHeight="1">
      <c r="A93" s="156">
        <v>89</v>
      </c>
      <c r="B93" s="175" t="s">
        <v>387</v>
      </c>
      <c r="C93" s="175" t="s">
        <v>388</v>
      </c>
      <c r="D93" s="176" t="s">
        <v>5</v>
      </c>
      <c r="E93" s="187">
        <v>5</v>
      </c>
      <c r="F93" s="178">
        <v>42558</v>
      </c>
      <c r="G93" s="178">
        <v>44384</v>
      </c>
      <c r="H93" s="179">
        <v>42923</v>
      </c>
      <c r="I93" s="180">
        <v>42923</v>
      </c>
      <c r="J93" s="181">
        <v>42923</v>
      </c>
      <c r="K93" s="182">
        <v>42919</v>
      </c>
      <c r="L93" s="188">
        <v>44850000</v>
      </c>
      <c r="M93" s="157">
        <v>4485000000000</v>
      </c>
      <c r="N93" s="198">
        <v>6.1</v>
      </c>
    </row>
    <row r="94" spans="1:14" ht="19.5" customHeight="1">
      <c r="A94" s="156">
        <v>90</v>
      </c>
      <c r="B94" s="175" t="s">
        <v>389</v>
      </c>
      <c r="C94" s="175" t="s">
        <v>390</v>
      </c>
      <c r="D94" s="176" t="s">
        <v>5</v>
      </c>
      <c r="E94" s="177">
        <v>5</v>
      </c>
      <c r="F94" s="178">
        <v>42517</v>
      </c>
      <c r="G94" s="178">
        <v>44388</v>
      </c>
      <c r="H94" s="179">
        <v>42927</v>
      </c>
      <c r="I94" s="180">
        <v>42927</v>
      </c>
      <c r="J94" s="181">
        <v>42927</v>
      </c>
      <c r="K94" s="182">
        <v>42921</v>
      </c>
      <c r="L94" s="183">
        <v>40500000</v>
      </c>
      <c r="M94" s="157">
        <v>4050000000000</v>
      </c>
      <c r="N94" s="184">
        <v>6.1</v>
      </c>
    </row>
    <row r="95" spans="1:14" ht="19.5" customHeight="1">
      <c r="A95" s="156">
        <v>91</v>
      </c>
      <c r="B95" s="190" t="s">
        <v>111</v>
      </c>
      <c r="C95" s="190" t="s">
        <v>112</v>
      </c>
      <c r="D95" s="186" t="s">
        <v>5</v>
      </c>
      <c r="E95" s="187">
        <v>5</v>
      </c>
      <c r="F95" s="191" t="s">
        <v>109</v>
      </c>
      <c r="G95" s="191" t="s">
        <v>113</v>
      </c>
      <c r="H95" s="179">
        <v>42931</v>
      </c>
      <c r="I95" s="180">
        <v>42933</v>
      </c>
      <c r="J95" s="181">
        <v>42933</v>
      </c>
      <c r="K95" s="182">
        <v>42927</v>
      </c>
      <c r="L95" s="157">
        <v>10500000</v>
      </c>
      <c r="M95" s="157">
        <v>1050000000000</v>
      </c>
      <c r="N95" s="192">
        <v>9.8</v>
      </c>
    </row>
    <row r="96" spans="1:14" ht="19.5" customHeight="1">
      <c r="A96" s="156">
        <v>92</v>
      </c>
      <c r="B96" s="175" t="s">
        <v>204</v>
      </c>
      <c r="C96" s="185" t="s">
        <v>237</v>
      </c>
      <c r="D96" s="197" t="s">
        <v>5</v>
      </c>
      <c r="E96" s="187">
        <v>3</v>
      </c>
      <c r="F96" s="181">
        <v>41835</v>
      </c>
      <c r="G96" s="181">
        <v>42931</v>
      </c>
      <c r="H96" s="179">
        <v>42931</v>
      </c>
      <c r="I96" s="180">
        <v>42933</v>
      </c>
      <c r="J96" s="181">
        <v>42933</v>
      </c>
      <c r="K96" s="182">
        <v>42927</v>
      </c>
      <c r="L96" s="188">
        <v>50400000</v>
      </c>
      <c r="M96" s="157">
        <v>5040000000000</v>
      </c>
      <c r="N96" s="192">
        <v>5.8</v>
      </c>
    </row>
    <row r="97" spans="1:14" ht="19.5" customHeight="1">
      <c r="A97" s="156">
        <v>93</v>
      </c>
      <c r="B97" s="175" t="s">
        <v>203</v>
      </c>
      <c r="C97" s="185" t="s">
        <v>236</v>
      </c>
      <c r="D97" s="197" t="s">
        <v>5</v>
      </c>
      <c r="E97" s="187">
        <v>5</v>
      </c>
      <c r="F97" s="181">
        <v>41835</v>
      </c>
      <c r="G97" s="181">
        <v>43661</v>
      </c>
      <c r="H97" s="179">
        <v>42931</v>
      </c>
      <c r="I97" s="180">
        <v>42933</v>
      </c>
      <c r="J97" s="181">
        <v>42933</v>
      </c>
      <c r="K97" s="182">
        <v>42927</v>
      </c>
      <c r="L97" s="188">
        <v>60000000</v>
      </c>
      <c r="M97" s="157">
        <v>6000000000000</v>
      </c>
      <c r="N97" s="192">
        <v>6.9</v>
      </c>
    </row>
    <row r="98" spans="1:14" ht="19.5" customHeight="1">
      <c r="A98" s="156">
        <v>94</v>
      </c>
      <c r="B98" s="175" t="s">
        <v>283</v>
      </c>
      <c r="C98" s="185" t="s">
        <v>284</v>
      </c>
      <c r="D98" s="186" t="s">
        <v>5</v>
      </c>
      <c r="E98" s="187">
        <v>5</v>
      </c>
      <c r="F98" s="181">
        <v>42200</v>
      </c>
      <c r="G98" s="181">
        <v>44027</v>
      </c>
      <c r="H98" s="179">
        <v>42931</v>
      </c>
      <c r="I98" s="180">
        <v>42933</v>
      </c>
      <c r="J98" s="181">
        <v>42933</v>
      </c>
      <c r="K98" s="182">
        <v>42927</v>
      </c>
      <c r="L98" s="157">
        <v>57340000</v>
      </c>
      <c r="M98" s="157">
        <v>5734000000000</v>
      </c>
      <c r="N98" s="189">
        <v>6.4</v>
      </c>
    </row>
    <row r="99" spans="1:14" ht="19.5" customHeight="1">
      <c r="A99" s="156">
        <v>95</v>
      </c>
      <c r="B99" s="175" t="s">
        <v>391</v>
      </c>
      <c r="C99" s="175" t="s">
        <v>392</v>
      </c>
      <c r="D99" s="176" t="s">
        <v>5</v>
      </c>
      <c r="E99" s="187">
        <v>5</v>
      </c>
      <c r="F99" s="178">
        <v>42572</v>
      </c>
      <c r="G99" s="178">
        <v>44398</v>
      </c>
      <c r="H99" s="179">
        <v>42937</v>
      </c>
      <c r="I99" s="180">
        <v>42937</v>
      </c>
      <c r="J99" s="181">
        <v>42937</v>
      </c>
      <c r="K99" s="182">
        <v>42933</v>
      </c>
      <c r="L99" s="188">
        <v>54700000</v>
      </c>
      <c r="M99" s="157">
        <v>5470000000000</v>
      </c>
      <c r="N99" s="198">
        <v>6.1</v>
      </c>
    </row>
    <row r="100" spans="1:14" ht="19.5" customHeight="1">
      <c r="A100" s="156">
        <v>96</v>
      </c>
      <c r="B100" s="175" t="s">
        <v>294</v>
      </c>
      <c r="C100" s="175" t="s">
        <v>298</v>
      </c>
      <c r="D100" s="175" t="s">
        <v>311</v>
      </c>
      <c r="E100" s="187">
        <v>20</v>
      </c>
      <c r="F100" s="181">
        <v>42214</v>
      </c>
      <c r="G100" s="181">
        <v>49519</v>
      </c>
      <c r="H100" s="179">
        <v>42945</v>
      </c>
      <c r="I100" s="180">
        <v>42947</v>
      </c>
      <c r="J100" s="181">
        <v>42947</v>
      </c>
      <c r="K100" s="182">
        <v>42941</v>
      </c>
      <c r="L100" s="157">
        <v>19500000</v>
      </c>
      <c r="M100" s="157">
        <v>1950000000000</v>
      </c>
      <c r="N100" s="189">
        <v>7.75</v>
      </c>
    </row>
    <row r="101" spans="1:14" ht="19.5" customHeight="1">
      <c r="A101" s="156">
        <v>97</v>
      </c>
      <c r="B101" s="175" t="s">
        <v>205</v>
      </c>
      <c r="C101" s="175" t="s">
        <v>238</v>
      </c>
      <c r="D101" s="175" t="s">
        <v>5</v>
      </c>
      <c r="E101" s="187">
        <v>5</v>
      </c>
      <c r="F101" s="181">
        <v>41851</v>
      </c>
      <c r="G101" s="181">
        <v>43677</v>
      </c>
      <c r="H101" s="179">
        <v>42947</v>
      </c>
      <c r="I101" s="180">
        <v>42947</v>
      </c>
      <c r="J101" s="181">
        <v>42947</v>
      </c>
      <c r="K101" s="182">
        <v>42941</v>
      </c>
      <c r="L101" s="188">
        <v>70000000</v>
      </c>
      <c r="M101" s="157">
        <v>7000000000000</v>
      </c>
      <c r="N101" s="192">
        <v>6.6</v>
      </c>
    </row>
    <row r="102" spans="1:14" ht="19.5" customHeight="1">
      <c r="A102" s="156">
        <v>98</v>
      </c>
      <c r="B102" s="175" t="s">
        <v>393</v>
      </c>
      <c r="C102" s="175" t="s">
        <v>394</v>
      </c>
      <c r="D102" s="175" t="s">
        <v>5</v>
      </c>
      <c r="E102" s="187">
        <v>15</v>
      </c>
      <c r="F102" s="178">
        <v>42586</v>
      </c>
      <c r="G102" s="178">
        <v>48064</v>
      </c>
      <c r="H102" s="179">
        <v>42951</v>
      </c>
      <c r="I102" s="180">
        <v>42951</v>
      </c>
      <c r="J102" s="181">
        <v>42951</v>
      </c>
      <c r="K102" s="182">
        <v>42947</v>
      </c>
      <c r="L102" s="188">
        <v>54272000</v>
      </c>
      <c r="M102" s="157">
        <v>5427200000000</v>
      </c>
      <c r="N102" s="198">
        <v>7.6</v>
      </c>
    </row>
    <row r="103" spans="1:14" ht="19.5" customHeight="1">
      <c r="A103" s="156">
        <v>99</v>
      </c>
      <c r="B103" s="175" t="s">
        <v>395</v>
      </c>
      <c r="C103" s="175" t="s">
        <v>396</v>
      </c>
      <c r="D103" s="175" t="s">
        <v>5</v>
      </c>
      <c r="E103" s="187">
        <v>5</v>
      </c>
      <c r="F103" s="178">
        <v>42586</v>
      </c>
      <c r="G103" s="178">
        <v>44412</v>
      </c>
      <c r="H103" s="179">
        <v>42951</v>
      </c>
      <c r="I103" s="180">
        <v>42951</v>
      </c>
      <c r="J103" s="181">
        <v>42951</v>
      </c>
      <c r="K103" s="182">
        <v>42947</v>
      </c>
      <c r="L103" s="188">
        <v>65000000</v>
      </c>
      <c r="M103" s="157">
        <v>6500000000000</v>
      </c>
      <c r="N103" s="198">
        <v>6.1</v>
      </c>
    </row>
    <row r="104" spans="1:14" ht="19.5" customHeight="1">
      <c r="A104" s="156">
        <v>100</v>
      </c>
      <c r="B104" s="175" t="s">
        <v>295</v>
      </c>
      <c r="C104" s="175" t="s">
        <v>299</v>
      </c>
      <c r="D104" s="175" t="s">
        <v>311</v>
      </c>
      <c r="E104" s="187">
        <v>20</v>
      </c>
      <c r="F104" s="181">
        <v>42223</v>
      </c>
      <c r="G104" s="181">
        <v>49528</v>
      </c>
      <c r="H104" s="179">
        <v>42954</v>
      </c>
      <c r="I104" s="180">
        <v>42954</v>
      </c>
      <c r="J104" s="181">
        <v>42954</v>
      </c>
      <c r="K104" s="182">
        <v>42948</v>
      </c>
      <c r="L104" s="157">
        <v>15600000</v>
      </c>
      <c r="M104" s="157">
        <v>1560000000000</v>
      </c>
      <c r="N104" s="189">
        <v>7.75</v>
      </c>
    </row>
    <row r="105" spans="1:14" ht="19.5" customHeight="1">
      <c r="A105" s="156">
        <v>101</v>
      </c>
      <c r="B105" s="175" t="s">
        <v>397</v>
      </c>
      <c r="C105" s="175" t="s">
        <v>398</v>
      </c>
      <c r="D105" s="175" t="s">
        <v>5</v>
      </c>
      <c r="E105" s="187">
        <v>5</v>
      </c>
      <c r="F105" s="178">
        <v>42600</v>
      </c>
      <c r="G105" s="178">
        <v>44426</v>
      </c>
      <c r="H105" s="179">
        <v>42965</v>
      </c>
      <c r="I105" s="180">
        <v>42965</v>
      </c>
      <c r="J105" s="181">
        <v>42965</v>
      </c>
      <c r="K105" s="182">
        <v>42961</v>
      </c>
      <c r="L105" s="188">
        <v>65000000</v>
      </c>
      <c r="M105" s="157">
        <v>6500000000000</v>
      </c>
      <c r="N105" s="198">
        <v>5.9</v>
      </c>
    </row>
    <row r="106" spans="1:14" ht="19.5" customHeight="1">
      <c r="A106" s="156">
        <v>102</v>
      </c>
      <c r="B106" s="175" t="s">
        <v>399</v>
      </c>
      <c r="C106" s="175" t="s">
        <v>400</v>
      </c>
      <c r="D106" s="175" t="s">
        <v>5</v>
      </c>
      <c r="E106" s="187">
        <v>7</v>
      </c>
      <c r="F106" s="178">
        <v>42607</v>
      </c>
      <c r="G106" s="178">
        <v>45163</v>
      </c>
      <c r="H106" s="179">
        <v>42972</v>
      </c>
      <c r="I106" s="180">
        <v>42972</v>
      </c>
      <c r="J106" s="181">
        <v>42972</v>
      </c>
      <c r="K106" s="182">
        <v>42968</v>
      </c>
      <c r="L106" s="188">
        <v>78000000</v>
      </c>
      <c r="M106" s="157">
        <v>7800000000000</v>
      </c>
      <c r="N106" s="198">
        <v>6.3</v>
      </c>
    </row>
    <row r="107" spans="1:14" ht="19.5" customHeight="1">
      <c r="A107" s="156">
        <v>103</v>
      </c>
      <c r="B107" s="175" t="s">
        <v>207</v>
      </c>
      <c r="C107" s="185" t="s">
        <v>240</v>
      </c>
      <c r="D107" s="175" t="s">
        <v>5</v>
      </c>
      <c r="E107" s="187">
        <v>10</v>
      </c>
      <c r="F107" s="181">
        <v>41882</v>
      </c>
      <c r="G107" s="181">
        <v>45535</v>
      </c>
      <c r="H107" s="179">
        <v>42978</v>
      </c>
      <c r="I107" s="180">
        <v>42978</v>
      </c>
      <c r="J107" s="181">
        <v>42978</v>
      </c>
      <c r="K107" s="182">
        <v>42972</v>
      </c>
      <c r="L107" s="188">
        <v>60000000</v>
      </c>
      <c r="M107" s="157">
        <v>6000000000000</v>
      </c>
      <c r="N107" s="192">
        <v>7.8</v>
      </c>
    </row>
    <row r="108" spans="1:14" ht="19.5" customHeight="1">
      <c r="A108" s="156">
        <v>104</v>
      </c>
      <c r="B108" s="175" t="s">
        <v>208</v>
      </c>
      <c r="C108" s="185" t="s">
        <v>241</v>
      </c>
      <c r="D108" s="175" t="s">
        <v>5</v>
      </c>
      <c r="E108" s="187">
        <v>3</v>
      </c>
      <c r="F108" s="181">
        <v>41882</v>
      </c>
      <c r="G108" s="181">
        <v>42978</v>
      </c>
      <c r="H108" s="179">
        <v>42978</v>
      </c>
      <c r="I108" s="180">
        <v>42978</v>
      </c>
      <c r="J108" s="181">
        <v>42978</v>
      </c>
      <c r="K108" s="182">
        <v>42972</v>
      </c>
      <c r="L108" s="188">
        <v>64450000</v>
      </c>
      <c r="M108" s="157">
        <v>6445000000000</v>
      </c>
      <c r="N108" s="192">
        <v>5.4</v>
      </c>
    </row>
    <row r="109" spans="1:14" ht="19.5" customHeight="1">
      <c r="A109" s="156">
        <v>105</v>
      </c>
      <c r="B109" s="175" t="s">
        <v>209</v>
      </c>
      <c r="C109" s="185" t="s">
        <v>242</v>
      </c>
      <c r="D109" s="175" t="s">
        <v>5</v>
      </c>
      <c r="E109" s="187">
        <v>5</v>
      </c>
      <c r="F109" s="181">
        <v>41882</v>
      </c>
      <c r="G109" s="181">
        <v>43708</v>
      </c>
      <c r="H109" s="179">
        <v>42978</v>
      </c>
      <c r="I109" s="180">
        <v>42978</v>
      </c>
      <c r="J109" s="181">
        <v>42978</v>
      </c>
      <c r="K109" s="182">
        <v>42972</v>
      </c>
      <c r="L109" s="188">
        <v>63200000</v>
      </c>
      <c r="M109" s="157">
        <v>6320000000000</v>
      </c>
      <c r="N109" s="192">
        <v>6.3</v>
      </c>
    </row>
    <row r="110" spans="1:14" ht="19.5" customHeight="1">
      <c r="A110" s="156">
        <v>106</v>
      </c>
      <c r="B110" s="175" t="s">
        <v>296</v>
      </c>
      <c r="C110" s="175" t="s">
        <v>300</v>
      </c>
      <c r="D110" s="175" t="s">
        <v>311</v>
      </c>
      <c r="E110" s="187">
        <v>20</v>
      </c>
      <c r="F110" s="181">
        <v>42248</v>
      </c>
      <c r="G110" s="181">
        <v>49553</v>
      </c>
      <c r="H110" s="179">
        <v>42979</v>
      </c>
      <c r="I110" s="180">
        <v>42979</v>
      </c>
      <c r="J110" s="181">
        <v>42979</v>
      </c>
      <c r="K110" s="182">
        <v>42975</v>
      </c>
      <c r="L110" s="157">
        <v>11200000</v>
      </c>
      <c r="M110" s="157">
        <v>1120000000000</v>
      </c>
      <c r="N110" s="189">
        <v>7.75</v>
      </c>
    </row>
    <row r="111" spans="1:14" ht="19.5" customHeight="1">
      <c r="A111" s="156">
        <v>107</v>
      </c>
      <c r="B111" s="175" t="s">
        <v>401</v>
      </c>
      <c r="C111" s="175" t="s">
        <v>402</v>
      </c>
      <c r="D111" s="175" t="s">
        <v>5</v>
      </c>
      <c r="E111" s="187">
        <v>5</v>
      </c>
      <c r="F111" s="181">
        <v>42614</v>
      </c>
      <c r="G111" s="181">
        <v>44440</v>
      </c>
      <c r="H111" s="179">
        <v>42979</v>
      </c>
      <c r="I111" s="180">
        <v>42979</v>
      </c>
      <c r="J111" s="181">
        <v>42979</v>
      </c>
      <c r="K111" s="182">
        <v>42975</v>
      </c>
      <c r="L111" s="188">
        <v>40000000</v>
      </c>
      <c r="M111" s="157">
        <v>4000000000000</v>
      </c>
      <c r="N111" s="198">
        <v>5.7</v>
      </c>
    </row>
    <row r="112" spans="1:14" ht="19.5" customHeight="1">
      <c r="A112" s="156">
        <v>108</v>
      </c>
      <c r="B112" s="175" t="s">
        <v>403</v>
      </c>
      <c r="C112" s="175" t="s">
        <v>404</v>
      </c>
      <c r="D112" s="175" t="s">
        <v>5</v>
      </c>
      <c r="E112" s="187">
        <v>7</v>
      </c>
      <c r="F112" s="181">
        <v>42621</v>
      </c>
      <c r="G112" s="181">
        <v>45177</v>
      </c>
      <c r="H112" s="179">
        <v>42986</v>
      </c>
      <c r="I112" s="180">
        <v>42986</v>
      </c>
      <c r="J112" s="181">
        <v>42986</v>
      </c>
      <c r="K112" s="182">
        <v>42979</v>
      </c>
      <c r="L112" s="188">
        <v>56000000</v>
      </c>
      <c r="M112" s="157">
        <v>5600000000000</v>
      </c>
      <c r="N112" s="198">
        <v>6.2</v>
      </c>
    </row>
    <row r="113" spans="1:14" ht="19.5" customHeight="1">
      <c r="A113" s="156">
        <v>109</v>
      </c>
      <c r="B113" s="175" t="s">
        <v>210</v>
      </c>
      <c r="C113" s="175" t="s">
        <v>243</v>
      </c>
      <c r="D113" s="175" t="s">
        <v>5</v>
      </c>
      <c r="E113" s="187">
        <v>10</v>
      </c>
      <c r="F113" s="181">
        <v>41897</v>
      </c>
      <c r="G113" s="181">
        <v>45550</v>
      </c>
      <c r="H113" s="179">
        <v>42993</v>
      </c>
      <c r="I113" s="180">
        <v>42993</v>
      </c>
      <c r="J113" s="181">
        <v>42993</v>
      </c>
      <c r="K113" s="182">
        <v>42989</v>
      </c>
      <c r="L113" s="188">
        <v>57000000</v>
      </c>
      <c r="M113" s="157">
        <v>5700000000000</v>
      </c>
      <c r="N113" s="192">
        <v>7.3</v>
      </c>
    </row>
    <row r="114" spans="1:14" ht="19.5" customHeight="1">
      <c r="A114" s="156">
        <v>110</v>
      </c>
      <c r="B114" s="175" t="s">
        <v>405</v>
      </c>
      <c r="C114" s="175" t="s">
        <v>406</v>
      </c>
      <c r="D114" s="175" t="s">
        <v>5</v>
      </c>
      <c r="E114" s="187">
        <v>30</v>
      </c>
      <c r="F114" s="181">
        <v>42628</v>
      </c>
      <c r="G114" s="181">
        <v>53585</v>
      </c>
      <c r="H114" s="179">
        <v>42993</v>
      </c>
      <c r="I114" s="180">
        <v>42993</v>
      </c>
      <c r="J114" s="181">
        <v>42993</v>
      </c>
      <c r="K114" s="182">
        <v>42989</v>
      </c>
      <c r="L114" s="188">
        <v>74906845</v>
      </c>
      <c r="M114" s="157">
        <v>7490684500000</v>
      </c>
      <c r="N114" s="198">
        <v>7.9</v>
      </c>
    </row>
    <row r="115" spans="1:14" ht="19.5" customHeight="1">
      <c r="A115" s="156">
        <v>111</v>
      </c>
      <c r="B115" s="175" t="s">
        <v>407</v>
      </c>
      <c r="C115" s="175" t="s">
        <v>408</v>
      </c>
      <c r="D115" s="175" t="s">
        <v>5</v>
      </c>
      <c r="E115" s="187">
        <v>15</v>
      </c>
      <c r="F115" s="181">
        <v>42628</v>
      </c>
      <c r="G115" s="181">
        <v>48106</v>
      </c>
      <c r="H115" s="179">
        <v>42993</v>
      </c>
      <c r="I115" s="180">
        <v>42993</v>
      </c>
      <c r="J115" s="181">
        <v>42993</v>
      </c>
      <c r="K115" s="182">
        <v>42989</v>
      </c>
      <c r="L115" s="188">
        <v>41600000</v>
      </c>
      <c r="M115" s="157">
        <v>4160000000000</v>
      </c>
      <c r="N115" s="198">
        <v>7.4</v>
      </c>
    </row>
    <row r="116" spans="1:14" ht="19.5" customHeight="1">
      <c r="A116" s="156">
        <v>112</v>
      </c>
      <c r="B116" s="190" t="s">
        <v>156</v>
      </c>
      <c r="C116" s="190" t="s">
        <v>157</v>
      </c>
      <c r="D116" s="175" t="s">
        <v>5</v>
      </c>
      <c r="E116" s="187">
        <v>10</v>
      </c>
      <c r="F116" s="191" t="s">
        <v>122</v>
      </c>
      <c r="G116" s="191" t="s">
        <v>179</v>
      </c>
      <c r="H116" s="179">
        <v>43008</v>
      </c>
      <c r="I116" s="180">
        <v>43010</v>
      </c>
      <c r="J116" s="181">
        <v>43010</v>
      </c>
      <c r="K116" s="182">
        <v>43004</v>
      </c>
      <c r="L116" s="157">
        <v>14080000</v>
      </c>
      <c r="M116" s="157">
        <v>1408000000000</v>
      </c>
      <c r="N116" s="192">
        <v>8.9</v>
      </c>
    </row>
    <row r="117" spans="1:14" ht="19.5" customHeight="1">
      <c r="A117" s="156">
        <v>113</v>
      </c>
      <c r="B117" s="175" t="s">
        <v>409</v>
      </c>
      <c r="C117" s="175" t="s">
        <v>410</v>
      </c>
      <c r="D117" s="175" t="s">
        <v>5</v>
      </c>
      <c r="E117" s="187">
        <v>10</v>
      </c>
      <c r="F117" s="181">
        <v>42649</v>
      </c>
      <c r="G117" s="181">
        <v>46301</v>
      </c>
      <c r="H117" s="179">
        <v>43014</v>
      </c>
      <c r="I117" s="180">
        <v>43014</v>
      </c>
      <c r="J117" s="181">
        <v>43014</v>
      </c>
      <c r="K117" s="182">
        <v>43010</v>
      </c>
      <c r="L117" s="188">
        <v>28250000</v>
      </c>
      <c r="M117" s="157">
        <v>2825000000000</v>
      </c>
      <c r="N117" s="198">
        <v>6.2</v>
      </c>
    </row>
    <row r="118" spans="1:14" ht="19.5" customHeight="1">
      <c r="A118" s="156">
        <v>114</v>
      </c>
      <c r="B118" s="175" t="s">
        <v>411</v>
      </c>
      <c r="C118" s="175" t="s">
        <v>412</v>
      </c>
      <c r="D118" s="175" t="s">
        <v>5</v>
      </c>
      <c r="E118" s="187">
        <v>20</v>
      </c>
      <c r="F118" s="181">
        <v>42649</v>
      </c>
      <c r="G118" s="181">
        <v>49954</v>
      </c>
      <c r="H118" s="179">
        <v>43014</v>
      </c>
      <c r="I118" s="180">
        <v>43014</v>
      </c>
      <c r="J118" s="181">
        <v>43014</v>
      </c>
      <c r="K118" s="182">
        <v>43010</v>
      </c>
      <c r="L118" s="188">
        <v>20830000</v>
      </c>
      <c r="M118" s="157">
        <v>2083000000000</v>
      </c>
      <c r="N118" s="198">
        <v>7.7</v>
      </c>
    </row>
    <row r="119" spans="1:14" ht="19.5" customHeight="1">
      <c r="A119" s="156">
        <v>115</v>
      </c>
      <c r="B119" s="190" t="s">
        <v>124</v>
      </c>
      <c r="C119" s="190" t="s">
        <v>125</v>
      </c>
      <c r="D119" s="175" t="s">
        <v>5</v>
      </c>
      <c r="E119" s="187">
        <v>10</v>
      </c>
      <c r="F119" s="191" t="s">
        <v>123</v>
      </c>
      <c r="G119" s="191" t="s">
        <v>126</v>
      </c>
      <c r="H119" s="179">
        <v>43019</v>
      </c>
      <c r="I119" s="180">
        <v>43019</v>
      </c>
      <c r="J119" s="181">
        <v>43019</v>
      </c>
      <c r="K119" s="182">
        <v>43013</v>
      </c>
      <c r="L119" s="157">
        <v>6000000</v>
      </c>
      <c r="M119" s="157">
        <v>600000000000</v>
      </c>
      <c r="N119" s="192">
        <v>10.8</v>
      </c>
    </row>
    <row r="120" spans="1:14" ht="19.5" customHeight="1">
      <c r="A120" s="156">
        <v>116</v>
      </c>
      <c r="B120" s="175" t="s">
        <v>413</v>
      </c>
      <c r="C120" s="175" t="s">
        <v>414</v>
      </c>
      <c r="D120" s="175" t="s">
        <v>5</v>
      </c>
      <c r="E120" s="187">
        <v>30</v>
      </c>
      <c r="F120" s="181">
        <v>42656</v>
      </c>
      <c r="G120" s="181">
        <v>53613</v>
      </c>
      <c r="H120" s="179">
        <v>43021</v>
      </c>
      <c r="I120" s="180">
        <v>43021</v>
      </c>
      <c r="J120" s="181">
        <v>43021</v>
      </c>
      <c r="K120" s="182">
        <v>43017</v>
      </c>
      <c r="L120" s="188">
        <v>73751000</v>
      </c>
      <c r="M120" s="157">
        <v>7375100000000</v>
      </c>
      <c r="N120" s="198">
        <v>7.9</v>
      </c>
    </row>
    <row r="121" spans="1:14" ht="19.5" customHeight="1">
      <c r="A121" s="156">
        <v>117</v>
      </c>
      <c r="B121" s="175" t="s">
        <v>211</v>
      </c>
      <c r="C121" s="185" t="s">
        <v>244</v>
      </c>
      <c r="D121" s="175" t="s">
        <v>5</v>
      </c>
      <c r="E121" s="187">
        <v>15</v>
      </c>
      <c r="F121" s="181">
        <v>41927</v>
      </c>
      <c r="G121" s="181">
        <v>47406</v>
      </c>
      <c r="H121" s="179">
        <v>43023</v>
      </c>
      <c r="I121" s="180">
        <v>43024</v>
      </c>
      <c r="J121" s="181">
        <v>43024</v>
      </c>
      <c r="K121" s="182">
        <v>43018</v>
      </c>
      <c r="L121" s="188">
        <v>30080000</v>
      </c>
      <c r="M121" s="157">
        <v>3008000000000</v>
      </c>
      <c r="N121" s="192">
        <v>7</v>
      </c>
    </row>
    <row r="122" spans="1:14" ht="19.5" customHeight="1">
      <c r="A122" s="156">
        <v>118</v>
      </c>
      <c r="B122" s="175" t="s">
        <v>212</v>
      </c>
      <c r="C122" s="185" t="s">
        <v>245</v>
      </c>
      <c r="D122" s="175" t="s">
        <v>5</v>
      </c>
      <c r="E122" s="187">
        <v>10</v>
      </c>
      <c r="F122" s="181">
        <v>41927</v>
      </c>
      <c r="G122" s="181">
        <v>45580</v>
      </c>
      <c r="H122" s="179">
        <v>43023</v>
      </c>
      <c r="I122" s="180">
        <v>43024</v>
      </c>
      <c r="J122" s="181">
        <v>43024</v>
      </c>
      <c r="K122" s="182">
        <v>43018</v>
      </c>
      <c r="L122" s="188">
        <v>37560000</v>
      </c>
      <c r="M122" s="157">
        <v>3756000000000</v>
      </c>
      <c r="N122" s="192">
        <v>6.1</v>
      </c>
    </row>
    <row r="123" spans="1:14" ht="19.5" customHeight="1">
      <c r="A123" s="156">
        <v>119</v>
      </c>
      <c r="B123" s="190" t="s">
        <v>128</v>
      </c>
      <c r="C123" s="190" t="s">
        <v>129</v>
      </c>
      <c r="D123" s="175" t="s">
        <v>5</v>
      </c>
      <c r="E123" s="187">
        <v>10</v>
      </c>
      <c r="F123" s="191" t="s">
        <v>127</v>
      </c>
      <c r="G123" s="191" t="s">
        <v>130</v>
      </c>
      <c r="H123" s="179">
        <v>43026</v>
      </c>
      <c r="I123" s="180">
        <v>43026</v>
      </c>
      <c r="J123" s="181">
        <v>43026</v>
      </c>
      <c r="K123" s="182">
        <v>43020</v>
      </c>
      <c r="L123" s="157">
        <v>17299300</v>
      </c>
      <c r="M123" s="157">
        <v>1729930000000</v>
      </c>
      <c r="N123" s="192">
        <v>10.8</v>
      </c>
    </row>
    <row r="124" spans="1:14" ht="19.5" customHeight="1">
      <c r="A124" s="156">
        <v>120</v>
      </c>
      <c r="B124" s="175" t="s">
        <v>287</v>
      </c>
      <c r="C124" s="175" t="s">
        <v>301</v>
      </c>
      <c r="D124" s="175" t="s">
        <v>5</v>
      </c>
      <c r="E124" s="187">
        <v>5</v>
      </c>
      <c r="F124" s="181">
        <v>42299</v>
      </c>
      <c r="G124" s="181">
        <v>44126</v>
      </c>
      <c r="H124" s="179">
        <v>43030</v>
      </c>
      <c r="I124" s="180">
        <v>43031</v>
      </c>
      <c r="J124" s="181">
        <v>43031</v>
      </c>
      <c r="K124" s="182">
        <v>43025</v>
      </c>
      <c r="L124" s="157">
        <v>72200000</v>
      </c>
      <c r="M124" s="157">
        <v>7220000000000</v>
      </c>
      <c r="N124" s="189">
        <v>6.6</v>
      </c>
    </row>
    <row r="125" spans="1:14" ht="19.5" customHeight="1">
      <c r="A125" s="156">
        <v>121</v>
      </c>
      <c r="B125" s="175" t="s">
        <v>297</v>
      </c>
      <c r="C125" s="175" t="s">
        <v>302</v>
      </c>
      <c r="D125" s="175" t="s">
        <v>311</v>
      </c>
      <c r="E125" s="187">
        <v>20</v>
      </c>
      <c r="F125" s="181">
        <v>42306</v>
      </c>
      <c r="G125" s="181">
        <v>49611</v>
      </c>
      <c r="H125" s="179">
        <v>43037</v>
      </c>
      <c r="I125" s="180">
        <v>43038</v>
      </c>
      <c r="J125" s="181">
        <v>43038</v>
      </c>
      <c r="K125" s="182">
        <v>43032</v>
      </c>
      <c r="L125" s="157">
        <v>16000000</v>
      </c>
      <c r="M125" s="157">
        <v>1600000000000</v>
      </c>
      <c r="N125" s="189">
        <v>7.75</v>
      </c>
    </row>
    <row r="126" spans="1:14" ht="19.5" customHeight="1">
      <c r="A126" s="156">
        <v>122</v>
      </c>
      <c r="B126" s="175" t="s">
        <v>246</v>
      </c>
      <c r="C126" s="185" t="s">
        <v>247</v>
      </c>
      <c r="D126" s="175" t="s">
        <v>5</v>
      </c>
      <c r="E126" s="187">
        <v>5</v>
      </c>
      <c r="F126" s="181">
        <v>41943</v>
      </c>
      <c r="G126" s="181">
        <v>43769</v>
      </c>
      <c r="H126" s="179">
        <v>43039</v>
      </c>
      <c r="I126" s="180">
        <v>43039</v>
      </c>
      <c r="J126" s="181">
        <v>43039</v>
      </c>
      <c r="K126" s="182">
        <v>43033</v>
      </c>
      <c r="L126" s="188">
        <v>77520000</v>
      </c>
      <c r="M126" s="157">
        <v>7752000000000</v>
      </c>
      <c r="N126" s="192">
        <v>5</v>
      </c>
    </row>
    <row r="127" spans="1:14" ht="19.5" customHeight="1">
      <c r="A127" s="156">
        <v>123</v>
      </c>
      <c r="B127" s="175" t="s">
        <v>288</v>
      </c>
      <c r="C127" s="175" t="s">
        <v>303</v>
      </c>
      <c r="D127" s="175" t="s">
        <v>5</v>
      </c>
      <c r="E127" s="187">
        <v>5</v>
      </c>
      <c r="F127" s="181">
        <v>42313</v>
      </c>
      <c r="G127" s="181">
        <v>44140</v>
      </c>
      <c r="H127" s="179">
        <v>43044</v>
      </c>
      <c r="I127" s="180">
        <v>43045</v>
      </c>
      <c r="J127" s="181">
        <v>43045</v>
      </c>
      <c r="K127" s="182">
        <v>43039</v>
      </c>
      <c r="L127" s="157">
        <v>79480000</v>
      </c>
      <c r="M127" s="157">
        <v>7948000000000</v>
      </c>
      <c r="N127" s="189">
        <v>6.5</v>
      </c>
    </row>
    <row r="128" spans="1:14" ht="19.5" customHeight="1">
      <c r="A128" s="156">
        <v>124</v>
      </c>
      <c r="B128" s="175" t="s">
        <v>289</v>
      </c>
      <c r="C128" s="185" t="s">
        <v>304</v>
      </c>
      <c r="D128" s="186" t="s">
        <v>5</v>
      </c>
      <c r="E128" s="187">
        <v>5</v>
      </c>
      <c r="F128" s="181">
        <v>42318</v>
      </c>
      <c r="G128" s="181">
        <v>44145</v>
      </c>
      <c r="H128" s="179">
        <v>43049</v>
      </c>
      <c r="I128" s="180">
        <v>43049</v>
      </c>
      <c r="J128" s="181">
        <v>43049</v>
      </c>
      <c r="K128" s="182">
        <v>43045</v>
      </c>
      <c r="L128" s="157">
        <v>46500000</v>
      </c>
      <c r="M128" s="157">
        <v>4650000000000</v>
      </c>
      <c r="N128" s="189">
        <v>6.6</v>
      </c>
    </row>
    <row r="129" spans="1:14" ht="19.5" customHeight="1">
      <c r="A129" s="156">
        <v>125</v>
      </c>
      <c r="B129" s="175" t="s">
        <v>290</v>
      </c>
      <c r="C129" s="185" t="s">
        <v>305</v>
      </c>
      <c r="D129" s="186" t="s">
        <v>5</v>
      </c>
      <c r="E129" s="187">
        <v>5</v>
      </c>
      <c r="F129" s="181">
        <v>42320</v>
      </c>
      <c r="G129" s="181">
        <v>44147</v>
      </c>
      <c r="H129" s="179">
        <v>43051</v>
      </c>
      <c r="I129" s="180">
        <v>43052</v>
      </c>
      <c r="J129" s="181">
        <v>43052</v>
      </c>
      <c r="K129" s="182">
        <v>43046</v>
      </c>
      <c r="L129" s="157">
        <v>71850000</v>
      </c>
      <c r="M129" s="157">
        <v>7185000000000</v>
      </c>
      <c r="N129" s="189">
        <v>6.6</v>
      </c>
    </row>
    <row r="130" spans="1:14" ht="19.5" customHeight="1">
      <c r="A130" s="156">
        <v>126</v>
      </c>
      <c r="B130" s="175" t="s">
        <v>248</v>
      </c>
      <c r="C130" s="185" t="s">
        <v>249</v>
      </c>
      <c r="D130" s="197" t="s">
        <v>5</v>
      </c>
      <c r="E130" s="187">
        <v>10</v>
      </c>
      <c r="F130" s="181">
        <v>41958</v>
      </c>
      <c r="G130" s="181">
        <v>45611</v>
      </c>
      <c r="H130" s="179">
        <v>43054</v>
      </c>
      <c r="I130" s="180">
        <v>43054</v>
      </c>
      <c r="J130" s="181">
        <v>43054</v>
      </c>
      <c r="K130" s="182">
        <v>43048</v>
      </c>
      <c r="L130" s="188">
        <v>2000000</v>
      </c>
      <c r="M130" s="157">
        <v>200000000000</v>
      </c>
      <c r="N130" s="192">
        <v>6.4</v>
      </c>
    </row>
    <row r="131" spans="1:14" ht="19.5" customHeight="1">
      <c r="A131" s="156">
        <v>127</v>
      </c>
      <c r="B131" s="175" t="s">
        <v>291</v>
      </c>
      <c r="C131" s="175" t="s">
        <v>306</v>
      </c>
      <c r="D131" s="186" t="s">
        <v>5</v>
      </c>
      <c r="E131" s="187">
        <v>3</v>
      </c>
      <c r="F131" s="181">
        <v>42327</v>
      </c>
      <c r="G131" s="181">
        <v>43423</v>
      </c>
      <c r="H131" s="179">
        <v>43058</v>
      </c>
      <c r="I131" s="180">
        <v>43059</v>
      </c>
      <c r="J131" s="181">
        <v>43059</v>
      </c>
      <c r="K131" s="182">
        <v>43053</v>
      </c>
      <c r="L131" s="157">
        <v>70000000</v>
      </c>
      <c r="M131" s="157">
        <v>7000000000000</v>
      </c>
      <c r="N131" s="189">
        <v>5.9</v>
      </c>
    </row>
    <row r="132" spans="1:14" ht="19.5" customHeight="1">
      <c r="A132" s="156">
        <v>128</v>
      </c>
      <c r="B132" s="175" t="s">
        <v>415</v>
      </c>
      <c r="C132" s="175" t="s">
        <v>416</v>
      </c>
      <c r="D132" s="186" t="s">
        <v>5</v>
      </c>
      <c r="E132" s="187">
        <v>5</v>
      </c>
      <c r="F132" s="181">
        <v>42698</v>
      </c>
      <c r="G132" s="181">
        <v>44524</v>
      </c>
      <c r="H132" s="179">
        <v>43063</v>
      </c>
      <c r="I132" s="180">
        <v>43063</v>
      </c>
      <c r="J132" s="181">
        <v>43063</v>
      </c>
      <c r="K132" s="182">
        <v>43059</v>
      </c>
      <c r="L132" s="157">
        <v>75759000</v>
      </c>
      <c r="M132" s="157">
        <v>7575900000000</v>
      </c>
      <c r="N132" s="189">
        <v>5.2</v>
      </c>
    </row>
    <row r="133" spans="1:14" ht="19.5" customHeight="1">
      <c r="A133" s="156">
        <v>129</v>
      </c>
      <c r="B133" s="175" t="s">
        <v>292</v>
      </c>
      <c r="C133" s="175" t="s">
        <v>307</v>
      </c>
      <c r="D133" s="186" t="s">
        <v>5</v>
      </c>
      <c r="E133" s="187">
        <v>3</v>
      </c>
      <c r="F133" s="181">
        <v>42334</v>
      </c>
      <c r="G133" s="181">
        <v>43430</v>
      </c>
      <c r="H133" s="179">
        <v>43065</v>
      </c>
      <c r="I133" s="180">
        <v>43066</v>
      </c>
      <c r="J133" s="181">
        <v>43066</v>
      </c>
      <c r="K133" s="182">
        <v>43060</v>
      </c>
      <c r="L133" s="157">
        <v>78000000</v>
      </c>
      <c r="M133" s="157">
        <v>7800000000000</v>
      </c>
      <c r="N133" s="189">
        <v>5.8</v>
      </c>
    </row>
    <row r="134" spans="1:14" ht="19.5" customHeight="1">
      <c r="A134" s="156">
        <v>130</v>
      </c>
      <c r="B134" s="175" t="s">
        <v>293</v>
      </c>
      <c r="C134" s="175" t="s">
        <v>308</v>
      </c>
      <c r="D134" s="186" t="s">
        <v>5</v>
      </c>
      <c r="E134" s="187">
        <v>3</v>
      </c>
      <c r="F134" s="181">
        <v>42341</v>
      </c>
      <c r="G134" s="181">
        <v>43437</v>
      </c>
      <c r="H134" s="179">
        <v>43072</v>
      </c>
      <c r="I134" s="180">
        <v>43073</v>
      </c>
      <c r="J134" s="181">
        <v>43073</v>
      </c>
      <c r="K134" s="182">
        <v>43067</v>
      </c>
      <c r="L134" s="157">
        <v>91000000</v>
      </c>
      <c r="M134" s="157">
        <v>9100000000000</v>
      </c>
      <c r="N134" s="189">
        <v>5.8</v>
      </c>
    </row>
    <row r="135" spans="1:14" ht="19.5" customHeight="1">
      <c r="A135" s="156">
        <v>131</v>
      </c>
      <c r="B135" s="175" t="s">
        <v>251</v>
      </c>
      <c r="C135" s="185" t="s">
        <v>252</v>
      </c>
      <c r="D135" s="197" t="s">
        <v>5</v>
      </c>
      <c r="E135" s="187">
        <v>3</v>
      </c>
      <c r="F135" s="181">
        <v>41988</v>
      </c>
      <c r="G135" s="181">
        <v>43084</v>
      </c>
      <c r="H135" s="179">
        <v>43084</v>
      </c>
      <c r="I135" s="180">
        <v>43084</v>
      </c>
      <c r="J135" s="181">
        <v>43084</v>
      </c>
      <c r="K135" s="182">
        <v>43080</v>
      </c>
      <c r="L135" s="157">
        <v>80700000</v>
      </c>
      <c r="M135" s="157">
        <v>8070000000000</v>
      </c>
      <c r="N135" s="192">
        <v>5.2</v>
      </c>
    </row>
    <row r="136" spans="1:14" ht="19.5" customHeight="1">
      <c r="A136" s="156">
        <v>132</v>
      </c>
      <c r="B136" s="190" t="s">
        <v>160</v>
      </c>
      <c r="C136" s="190" t="s">
        <v>161</v>
      </c>
      <c r="D136" s="190" t="s">
        <v>5</v>
      </c>
      <c r="E136" s="191">
        <v>5</v>
      </c>
      <c r="F136" s="190" t="s">
        <v>131</v>
      </c>
      <c r="G136" s="190" t="s">
        <v>178</v>
      </c>
      <c r="H136" s="179">
        <v>43084</v>
      </c>
      <c r="I136" s="180">
        <v>43084</v>
      </c>
      <c r="J136" s="181">
        <v>43084</v>
      </c>
      <c r="K136" s="182">
        <v>43080</v>
      </c>
      <c r="L136" s="157">
        <v>29577827</v>
      </c>
      <c r="M136" s="157">
        <v>2957782700000</v>
      </c>
      <c r="N136" s="192">
        <v>8.5</v>
      </c>
    </row>
    <row r="137" spans="1:14" ht="19.5" customHeight="1">
      <c r="A137" s="156">
        <v>133</v>
      </c>
      <c r="B137" s="175" t="s">
        <v>309</v>
      </c>
      <c r="C137" s="185" t="s">
        <v>310</v>
      </c>
      <c r="D137" s="186" t="s">
        <v>5</v>
      </c>
      <c r="E137" s="187">
        <v>3</v>
      </c>
      <c r="F137" s="181">
        <v>42368</v>
      </c>
      <c r="G137" s="181">
        <v>43464</v>
      </c>
      <c r="H137" s="179">
        <v>43099</v>
      </c>
      <c r="I137" s="180">
        <v>43101</v>
      </c>
      <c r="J137" s="181">
        <v>43101</v>
      </c>
      <c r="K137" s="182">
        <v>43095</v>
      </c>
      <c r="L137" s="188">
        <v>78000000</v>
      </c>
      <c r="M137" s="157">
        <v>7800000000000</v>
      </c>
      <c r="N137" s="192">
        <v>5.7</v>
      </c>
    </row>
    <row r="138" spans="1:14" ht="19.5" customHeight="1">
      <c r="A138" s="156">
        <v>134</v>
      </c>
      <c r="B138" s="175" t="s">
        <v>313</v>
      </c>
      <c r="C138" s="175" t="s">
        <v>312</v>
      </c>
      <c r="D138" s="186" t="s">
        <v>311</v>
      </c>
      <c r="E138" s="187">
        <v>30</v>
      </c>
      <c r="F138" s="181">
        <v>42368</v>
      </c>
      <c r="G138" s="181">
        <v>53326</v>
      </c>
      <c r="H138" s="179">
        <v>43099</v>
      </c>
      <c r="I138" s="180">
        <v>43101</v>
      </c>
      <c r="J138" s="181">
        <v>43101</v>
      </c>
      <c r="K138" s="182">
        <v>43095</v>
      </c>
      <c r="L138" s="188">
        <v>64727400</v>
      </c>
      <c r="M138" s="157">
        <v>6472740000000</v>
      </c>
      <c r="N138" s="189">
        <v>8</v>
      </c>
    </row>
    <row r="139" spans="1:14" ht="22.5" customHeight="1">
      <c r="A139" s="158"/>
      <c r="B139" s="159" t="s">
        <v>250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61">
        <f>SUM(L5:L138)</f>
        <v>7407553575</v>
      </c>
      <c r="M139" s="161">
        <f>SUM(M5:M138)</f>
        <v>740755357500000</v>
      </c>
      <c r="N139" s="161"/>
    </row>
    <row r="140" spans="1:14" ht="15" customHeight="1">
      <c r="A140" s="140"/>
      <c r="B140" s="141"/>
      <c r="C140" s="141"/>
      <c r="D140" s="141"/>
      <c r="E140" s="141"/>
      <c r="F140" s="141"/>
      <c r="G140" s="141"/>
      <c r="H140" s="141"/>
      <c r="I140" s="141"/>
      <c r="J140" s="141"/>
      <c r="K140" s="150"/>
      <c r="L140" s="142"/>
      <c r="M140" s="141"/>
      <c r="N140" s="141"/>
    </row>
    <row r="141" spans="1:2" ht="17.25" customHeight="1">
      <c r="A141" s="208" t="s">
        <v>424</v>
      </c>
      <c r="B141" s="208"/>
    </row>
    <row r="142" spans="1:2" s="134" customFormat="1" ht="36" customHeight="1">
      <c r="A142" s="208"/>
      <c r="B142" s="208"/>
    </row>
    <row r="143" spans="1:2" s="134" customFormat="1" ht="15" customHeight="1">
      <c r="A143" s="152"/>
      <c r="B143" s="152"/>
    </row>
    <row r="144" spans="1:14" s="134" customFormat="1" ht="27.75" customHeight="1">
      <c r="A144" s="135"/>
      <c r="B144" s="164"/>
      <c r="C144" s="165" t="s">
        <v>417</v>
      </c>
      <c r="D144" s="165"/>
      <c r="E144" s="165"/>
      <c r="F144" s="165"/>
      <c r="G144" s="205" t="s">
        <v>418</v>
      </c>
      <c r="H144" s="205"/>
      <c r="I144" s="205"/>
      <c r="J144" s="165"/>
      <c r="K144" s="165"/>
      <c r="L144" s="206" t="s">
        <v>419</v>
      </c>
      <c r="M144" s="206"/>
      <c r="N144" s="206"/>
    </row>
    <row r="145" spans="1:14" s="134" customFormat="1" ht="15" customHeight="1">
      <c r="A145" s="135"/>
      <c r="B145" s="164"/>
      <c r="C145" s="166"/>
      <c r="D145" s="167"/>
      <c r="E145" s="168"/>
      <c r="F145" s="168"/>
      <c r="G145" s="167"/>
      <c r="H145" s="167"/>
      <c r="I145" s="167"/>
      <c r="J145" s="169"/>
      <c r="K145" s="170"/>
      <c r="L145" s="171"/>
      <c r="M145" s="171"/>
      <c r="N145" s="171"/>
    </row>
    <row r="146" spans="1:14" s="134" customFormat="1" ht="18.75" customHeight="1">
      <c r="A146" s="135"/>
      <c r="B146" s="164"/>
      <c r="C146" s="166"/>
      <c r="D146" s="167"/>
      <c r="E146" s="168"/>
      <c r="F146" s="168"/>
      <c r="G146" s="167"/>
      <c r="H146" s="167"/>
      <c r="I146" s="167"/>
      <c r="J146" s="169"/>
      <c r="K146" s="170"/>
      <c r="L146" s="171"/>
      <c r="M146" s="171"/>
      <c r="N146" s="171"/>
    </row>
    <row r="147" spans="1:14" s="134" customFormat="1" ht="15" customHeight="1">
      <c r="A147" s="135"/>
      <c r="B147" s="164"/>
      <c r="C147" s="166"/>
      <c r="D147" s="167"/>
      <c r="E147" s="168"/>
      <c r="F147" s="168"/>
      <c r="G147" s="167"/>
      <c r="H147" s="167"/>
      <c r="I147" s="167"/>
      <c r="J147" s="169"/>
      <c r="K147" s="170"/>
      <c r="L147" s="171"/>
      <c r="M147" s="171"/>
      <c r="N147" s="171"/>
    </row>
    <row r="148" spans="1:14" s="134" customFormat="1" ht="22.5" customHeight="1">
      <c r="A148" s="135"/>
      <c r="B148" s="164"/>
      <c r="C148" s="166"/>
      <c r="D148" s="167"/>
      <c r="E148" s="168"/>
      <c r="F148" s="168"/>
      <c r="G148" s="167"/>
      <c r="H148" s="167"/>
      <c r="I148" s="167"/>
      <c r="J148" s="169"/>
      <c r="K148" s="170"/>
      <c r="L148" s="171"/>
      <c r="M148" s="171"/>
      <c r="N148" s="171"/>
    </row>
    <row r="149" spans="2:14" ht="12.75">
      <c r="B149" s="172"/>
      <c r="C149" s="166"/>
      <c r="D149" s="167"/>
      <c r="E149" s="168"/>
      <c r="F149" s="168"/>
      <c r="G149" s="167"/>
      <c r="H149" s="167"/>
      <c r="I149" s="167"/>
      <c r="J149" s="169"/>
      <c r="K149" s="170"/>
      <c r="L149" s="171"/>
      <c r="M149" s="171"/>
      <c r="N149" s="173"/>
    </row>
    <row r="150" spans="2:14" ht="12.75">
      <c r="B150" s="205" t="s">
        <v>420</v>
      </c>
      <c r="C150" s="205"/>
      <c r="D150" s="205"/>
      <c r="E150" s="165"/>
      <c r="F150" s="165"/>
      <c r="G150" s="165"/>
      <c r="H150" s="167" t="s">
        <v>421</v>
      </c>
      <c r="I150" s="167"/>
      <c r="J150" s="167"/>
      <c r="K150" s="167"/>
      <c r="L150" s="167"/>
      <c r="M150" s="167" t="s">
        <v>422</v>
      </c>
      <c r="N150" s="174"/>
    </row>
    <row r="151" spans="2:14" ht="12.75">
      <c r="B151" s="162"/>
      <c r="C151" s="162"/>
      <c r="D151" s="162"/>
      <c r="E151" s="200"/>
      <c r="F151" s="162"/>
      <c r="G151" s="162"/>
      <c r="H151" s="162"/>
      <c r="I151" s="162"/>
      <c r="J151" s="201"/>
      <c r="K151" s="202"/>
      <c r="L151" s="203"/>
      <c r="M151" s="204"/>
      <c r="N151" s="163"/>
    </row>
    <row r="164" spans="1:21" s="144" customFormat="1" ht="12">
      <c r="A164" s="139"/>
      <c r="B164" s="139"/>
      <c r="C164" s="139"/>
      <c r="D164" s="139"/>
      <c r="E164" s="145"/>
      <c r="F164" s="139"/>
      <c r="G164" s="139"/>
      <c r="H164" s="139"/>
      <c r="I164" s="139"/>
      <c r="J164" s="146"/>
      <c r="K164" s="151"/>
      <c r="L164" s="147"/>
      <c r="M164" s="143"/>
      <c r="O164" s="139"/>
      <c r="P164" s="139"/>
      <c r="Q164" s="139"/>
      <c r="R164" s="139"/>
      <c r="S164" s="139"/>
      <c r="T164" s="139"/>
      <c r="U164" s="139"/>
    </row>
  </sheetData>
  <sheetProtection/>
  <autoFilter ref="A4:N139"/>
  <mergeCells count="5">
    <mergeCell ref="B150:D150"/>
    <mergeCell ref="G144:I144"/>
    <mergeCell ref="L144:N144"/>
    <mergeCell ref="A2:N2"/>
    <mergeCell ref="A141:B142"/>
  </mergeCells>
  <conditionalFormatting sqref="L42:L58 I5:I138">
    <cfRule type="cellIs" priority="2" dxfId="0" operator="lessThan" stopIfTrue="1">
      <formula>40179</formula>
    </cfRule>
  </conditionalFormatting>
  <printOptions/>
  <pageMargins left="0.64" right="0.1968503937007874" top="0.5118110236220472" bottom="0.41" header="0.5118110236220472" footer="0.37"/>
  <pageSetup horizontalDpi="600" verticalDpi="600" orientation="landscape" paperSize="8" scale="95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103">
      <selection activeCell="A117" sqref="A117:N117"/>
    </sheetView>
  </sheetViews>
  <sheetFormatPr defaultColWidth="9.140625" defaultRowHeight="12.75"/>
  <cols>
    <col min="1" max="1" width="4.8515625" style="6" customWidth="1"/>
    <col min="2" max="2" width="11.7109375" style="6" customWidth="1"/>
    <col min="3" max="3" width="15.00390625" style="6" customWidth="1"/>
    <col min="4" max="4" width="8.7109375" style="6" customWidth="1"/>
    <col min="5" max="5" width="6.00390625" style="10" customWidth="1"/>
    <col min="6" max="7" width="11.00390625" style="6" customWidth="1"/>
    <col min="8" max="8" width="10.57421875" style="6" customWidth="1"/>
    <col min="9" max="9" width="10.8515625" style="9" customWidth="1"/>
    <col min="10" max="10" width="11.140625" style="8" customWidth="1"/>
    <col min="11" max="11" width="11.140625" style="7" customWidth="1"/>
    <col min="12" max="12" width="13.140625" style="3" customWidth="1"/>
    <col min="13" max="13" width="18.57421875" style="1" customWidth="1"/>
    <col min="14" max="14" width="6.140625" style="2" customWidth="1"/>
    <col min="15" max="15" width="18.7109375" style="6" bestFit="1" customWidth="1"/>
    <col min="16" max="16384" width="9.140625" style="6" customWidth="1"/>
  </cols>
  <sheetData>
    <row r="1" spans="1:14" s="122" customFormat="1" ht="16.5" customHeight="1">
      <c r="A1" s="127"/>
      <c r="B1" s="127"/>
      <c r="C1" s="127"/>
      <c r="D1" s="127"/>
      <c r="E1" s="129"/>
      <c r="F1" s="129"/>
      <c r="G1" s="129"/>
      <c r="H1" s="129"/>
      <c r="I1" s="129"/>
      <c r="J1" s="127"/>
      <c r="K1" s="127"/>
      <c r="L1" s="128"/>
      <c r="M1" s="127"/>
      <c r="N1" s="127"/>
    </row>
    <row r="2" spans="1:14" s="122" customFormat="1" ht="33.75" customHeight="1">
      <c r="A2" s="211" t="s">
        <v>8</v>
      </c>
      <c r="B2" s="211"/>
      <c r="C2" s="211"/>
      <c r="D2" s="211"/>
      <c r="E2" s="211"/>
      <c r="F2" s="211"/>
      <c r="G2" s="211"/>
      <c r="H2" s="211"/>
      <c r="I2" s="120"/>
      <c r="J2" s="126"/>
      <c r="K2" s="126"/>
      <c r="L2" s="211" t="s">
        <v>316</v>
      </c>
      <c r="M2" s="211"/>
      <c r="N2" s="211"/>
    </row>
    <row r="3" spans="1:14" s="122" customFormat="1" ht="28.5" customHeight="1">
      <c r="A3" s="123"/>
      <c r="B3" s="123"/>
      <c r="C3" s="123"/>
      <c r="D3" s="123"/>
      <c r="E3" s="125"/>
      <c r="F3" s="125"/>
      <c r="G3" s="125"/>
      <c r="H3" s="125"/>
      <c r="I3" s="125"/>
      <c r="J3" s="123"/>
      <c r="K3" s="123"/>
      <c r="L3" s="124"/>
      <c r="M3" s="123"/>
      <c r="N3" s="123"/>
    </row>
    <row r="4" spans="1:14" s="115" customFormat="1" ht="18" customHeight="1">
      <c r="A4" s="212" t="s">
        <v>315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115" customFormat="1" ht="24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  <c r="M5" s="120"/>
      <c r="N5" s="120"/>
    </row>
    <row r="6" spans="1:14" s="115" customFormat="1" ht="24" customHeight="1">
      <c r="A6" s="213" t="s">
        <v>314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s="115" customFormat="1" ht="16.5" customHeight="1">
      <c r="A7" s="118"/>
      <c r="B7" s="119"/>
      <c r="C7" s="118"/>
      <c r="D7" s="116"/>
      <c r="E7" s="118"/>
      <c r="F7" s="118"/>
      <c r="G7" s="118"/>
      <c r="H7" s="118"/>
      <c r="I7" s="118"/>
      <c r="J7" s="118"/>
      <c r="K7" s="118"/>
      <c r="L7" s="117"/>
      <c r="M7" s="116"/>
      <c r="N7" s="116"/>
    </row>
    <row r="8" spans="1:14" s="107" customFormat="1" ht="56.25" customHeight="1">
      <c r="A8" s="113" t="s">
        <v>9</v>
      </c>
      <c r="B8" s="113" t="s">
        <v>30</v>
      </c>
      <c r="C8" s="113" t="s">
        <v>10</v>
      </c>
      <c r="D8" s="113" t="s">
        <v>11</v>
      </c>
      <c r="E8" s="113" t="s">
        <v>12</v>
      </c>
      <c r="F8" s="113" t="s">
        <v>13</v>
      </c>
      <c r="G8" s="113" t="s">
        <v>14</v>
      </c>
      <c r="H8" s="113" t="s">
        <v>15</v>
      </c>
      <c r="I8" s="113" t="s">
        <v>16</v>
      </c>
      <c r="J8" s="113" t="s">
        <v>31</v>
      </c>
      <c r="K8" s="113" t="s">
        <v>20</v>
      </c>
      <c r="L8" s="114" t="s">
        <v>17</v>
      </c>
      <c r="M8" s="113" t="s">
        <v>18</v>
      </c>
      <c r="N8" s="113" t="s">
        <v>19</v>
      </c>
    </row>
    <row r="9" spans="1:16" s="107" customFormat="1" ht="25.5" customHeight="1">
      <c r="A9" s="112" t="s">
        <v>285</v>
      </c>
      <c r="B9" s="209" t="s">
        <v>286</v>
      </c>
      <c r="C9" s="210"/>
      <c r="D9" s="210"/>
      <c r="E9" s="210"/>
      <c r="F9" s="210"/>
      <c r="G9" s="210"/>
      <c r="H9" s="210"/>
      <c r="I9" s="210"/>
      <c r="J9" s="109"/>
      <c r="K9" s="111"/>
      <c r="L9" s="110"/>
      <c r="M9" s="109"/>
      <c r="N9" s="109"/>
      <c r="O9" s="108"/>
      <c r="P9" s="108"/>
    </row>
    <row r="10" spans="1:14" s="16" customFormat="1" ht="22.5" customHeight="1">
      <c r="A10" s="104">
        <v>1</v>
      </c>
      <c r="B10" s="106" t="s">
        <v>21</v>
      </c>
      <c r="C10" s="106" t="s">
        <v>22</v>
      </c>
      <c r="D10" s="105" t="s">
        <v>5</v>
      </c>
      <c r="E10" s="104">
        <v>3</v>
      </c>
      <c r="F10" s="103" t="s">
        <v>6</v>
      </c>
      <c r="G10" s="103" t="s">
        <v>23</v>
      </c>
      <c r="H10" s="102">
        <f aca="true" t="shared" si="0" ref="H10:H41">DATE(2016,MONTH(F10),DAY(F10))</f>
        <v>42384</v>
      </c>
      <c r="I10" s="101">
        <f aca="true" t="shared" si="1" ref="I10:I41">IF(WEEKDAY(H10)=7,H10+2,IF(WEEKDAY(H10)=1,H10+1,H10))</f>
        <v>42384</v>
      </c>
      <c r="J10" s="100">
        <f aca="true" t="shared" si="2" ref="J10:J41">+I10</f>
        <v>42384</v>
      </c>
      <c r="K10" s="99">
        <f aca="true" t="shared" si="3" ref="K10:K20">IF(WEEKDAY(I10)=6,I10-4,I10-6)</f>
        <v>42380</v>
      </c>
      <c r="L10" s="97">
        <v>59500000</v>
      </c>
      <c r="M10" s="97">
        <f aca="true" t="shared" si="4" ref="M10:M41">+L10*100000</f>
        <v>5950000000000</v>
      </c>
      <c r="N10" s="98">
        <v>8.6</v>
      </c>
    </row>
    <row r="11" spans="1:14" s="16" customFormat="1" ht="22.5" customHeight="1">
      <c r="A11" s="31">
        <v>2</v>
      </c>
      <c r="B11" s="49" t="s">
        <v>24</v>
      </c>
      <c r="C11" s="49" t="s">
        <v>25</v>
      </c>
      <c r="D11" s="60" t="s">
        <v>5</v>
      </c>
      <c r="E11" s="31">
        <v>5</v>
      </c>
      <c r="F11" s="50" t="s">
        <v>6</v>
      </c>
      <c r="G11" s="50" t="s">
        <v>26</v>
      </c>
      <c r="H11" s="48">
        <f t="shared" si="0"/>
        <v>42384</v>
      </c>
      <c r="I11" s="47">
        <f t="shared" si="1"/>
        <v>42384</v>
      </c>
      <c r="J11" s="46">
        <f t="shared" si="2"/>
        <v>42384</v>
      </c>
      <c r="K11" s="45">
        <f t="shared" si="3"/>
        <v>42380</v>
      </c>
      <c r="L11" s="43">
        <v>59095682</v>
      </c>
      <c r="M11" s="43">
        <f t="shared" si="4"/>
        <v>5909568200000</v>
      </c>
      <c r="N11" s="44">
        <v>9.3</v>
      </c>
    </row>
    <row r="12" spans="1:14" s="16" customFormat="1" ht="22.5" customHeight="1">
      <c r="A12" s="31">
        <v>3</v>
      </c>
      <c r="B12" s="53" t="s">
        <v>180</v>
      </c>
      <c r="C12" s="72" t="s">
        <v>213</v>
      </c>
      <c r="D12" s="96" t="s">
        <v>5</v>
      </c>
      <c r="E12" s="95">
        <v>2</v>
      </c>
      <c r="F12" s="94">
        <v>41654</v>
      </c>
      <c r="G12" s="94">
        <v>42384</v>
      </c>
      <c r="H12" s="48">
        <f t="shared" si="0"/>
        <v>42384</v>
      </c>
      <c r="I12" s="47">
        <f t="shared" si="1"/>
        <v>42384</v>
      </c>
      <c r="J12" s="46">
        <f t="shared" si="2"/>
        <v>42384</v>
      </c>
      <c r="K12" s="45">
        <f t="shared" si="3"/>
        <v>42380</v>
      </c>
      <c r="L12" s="93">
        <v>50000000</v>
      </c>
      <c r="M12" s="43">
        <f t="shared" si="4"/>
        <v>5000000000000</v>
      </c>
      <c r="N12" s="92">
        <v>6.8</v>
      </c>
    </row>
    <row r="13" spans="1:14" s="16" customFormat="1" ht="22.5" customHeight="1">
      <c r="A13" s="31">
        <v>4</v>
      </c>
      <c r="B13" s="53" t="s">
        <v>181</v>
      </c>
      <c r="C13" s="72" t="s">
        <v>214</v>
      </c>
      <c r="D13" s="96" t="s">
        <v>5</v>
      </c>
      <c r="E13" s="95">
        <v>3</v>
      </c>
      <c r="F13" s="94">
        <v>41654</v>
      </c>
      <c r="G13" s="94">
        <v>42750</v>
      </c>
      <c r="H13" s="48">
        <f t="shared" si="0"/>
        <v>42384</v>
      </c>
      <c r="I13" s="47">
        <f t="shared" si="1"/>
        <v>42384</v>
      </c>
      <c r="J13" s="46">
        <f t="shared" si="2"/>
        <v>42384</v>
      </c>
      <c r="K13" s="45">
        <f t="shared" si="3"/>
        <v>42380</v>
      </c>
      <c r="L13" s="93">
        <v>59123074</v>
      </c>
      <c r="M13" s="43">
        <f t="shared" si="4"/>
        <v>5912307400000</v>
      </c>
      <c r="N13" s="92">
        <v>7.2</v>
      </c>
    </row>
    <row r="14" spans="1:14" s="16" customFormat="1" ht="22.5" customHeight="1">
      <c r="A14" s="31">
        <v>5</v>
      </c>
      <c r="B14" s="53" t="s">
        <v>182</v>
      </c>
      <c r="C14" s="72" t="s">
        <v>215</v>
      </c>
      <c r="D14" s="96" t="s">
        <v>5</v>
      </c>
      <c r="E14" s="95">
        <v>5</v>
      </c>
      <c r="F14" s="94">
        <v>41654</v>
      </c>
      <c r="G14" s="94">
        <v>43480</v>
      </c>
      <c r="H14" s="48">
        <f t="shared" si="0"/>
        <v>42384</v>
      </c>
      <c r="I14" s="47">
        <f t="shared" si="1"/>
        <v>42384</v>
      </c>
      <c r="J14" s="46">
        <f t="shared" si="2"/>
        <v>42384</v>
      </c>
      <c r="K14" s="45">
        <f t="shared" si="3"/>
        <v>42380</v>
      </c>
      <c r="L14" s="93">
        <v>73500000</v>
      </c>
      <c r="M14" s="43">
        <f t="shared" si="4"/>
        <v>7350000000000</v>
      </c>
      <c r="N14" s="92">
        <v>8.2</v>
      </c>
    </row>
    <row r="15" spans="1:14" s="16" customFormat="1" ht="22.5" customHeight="1">
      <c r="A15" s="31">
        <v>6</v>
      </c>
      <c r="B15" s="65" t="s">
        <v>253</v>
      </c>
      <c r="C15" s="65" t="s">
        <v>254</v>
      </c>
      <c r="D15" s="61" t="s">
        <v>5</v>
      </c>
      <c r="E15" s="91">
        <v>5</v>
      </c>
      <c r="F15" s="90">
        <v>42019</v>
      </c>
      <c r="G15" s="90">
        <v>43845</v>
      </c>
      <c r="H15" s="48">
        <f t="shared" si="0"/>
        <v>42384</v>
      </c>
      <c r="I15" s="47">
        <f t="shared" si="1"/>
        <v>42384</v>
      </c>
      <c r="J15" s="46">
        <f t="shared" si="2"/>
        <v>42384</v>
      </c>
      <c r="K15" s="45">
        <f t="shared" si="3"/>
        <v>42380</v>
      </c>
      <c r="L15" s="43">
        <v>90000000</v>
      </c>
      <c r="M15" s="43">
        <f t="shared" si="4"/>
        <v>9000000000000</v>
      </c>
      <c r="N15" s="89">
        <v>6</v>
      </c>
    </row>
    <row r="16" spans="1:14" s="16" customFormat="1" ht="22.5" customHeight="1">
      <c r="A16" s="31">
        <v>7</v>
      </c>
      <c r="B16" s="49" t="s">
        <v>0</v>
      </c>
      <c r="C16" s="49" t="s">
        <v>7</v>
      </c>
      <c r="D16" s="60" t="s">
        <v>5</v>
      </c>
      <c r="E16" s="31">
        <v>5</v>
      </c>
      <c r="F16" s="50" t="s">
        <v>1</v>
      </c>
      <c r="G16" s="50" t="s">
        <v>2</v>
      </c>
      <c r="H16" s="48">
        <f t="shared" si="0"/>
        <v>42385</v>
      </c>
      <c r="I16" s="47">
        <f t="shared" si="1"/>
        <v>42387</v>
      </c>
      <c r="J16" s="46">
        <f t="shared" si="2"/>
        <v>42387</v>
      </c>
      <c r="K16" s="45">
        <f t="shared" si="3"/>
        <v>42381</v>
      </c>
      <c r="L16" s="43">
        <v>48800000</v>
      </c>
      <c r="M16" s="43">
        <f t="shared" si="4"/>
        <v>4880000000000</v>
      </c>
      <c r="N16" s="44">
        <v>12.15</v>
      </c>
    </row>
    <row r="17" spans="1:14" s="16" customFormat="1" ht="22.5" customHeight="1">
      <c r="A17" s="31">
        <v>8</v>
      </c>
      <c r="B17" s="49" t="s">
        <v>27</v>
      </c>
      <c r="C17" s="49" t="s">
        <v>28</v>
      </c>
      <c r="D17" s="60" t="s">
        <v>5</v>
      </c>
      <c r="E17" s="31">
        <v>10</v>
      </c>
      <c r="F17" s="50" t="s">
        <v>4</v>
      </c>
      <c r="G17" s="50" t="s">
        <v>29</v>
      </c>
      <c r="H17" s="48">
        <f t="shared" si="0"/>
        <v>42400</v>
      </c>
      <c r="I17" s="47">
        <f t="shared" si="1"/>
        <v>42401</v>
      </c>
      <c r="J17" s="46">
        <f t="shared" si="2"/>
        <v>42401</v>
      </c>
      <c r="K17" s="45">
        <f t="shared" si="3"/>
        <v>42395</v>
      </c>
      <c r="L17" s="43">
        <v>53280000</v>
      </c>
      <c r="M17" s="43">
        <f t="shared" si="4"/>
        <v>5328000000000</v>
      </c>
      <c r="N17" s="44">
        <v>9.1</v>
      </c>
    </row>
    <row r="18" spans="1:14" s="16" customFormat="1" ht="22.5" customHeight="1">
      <c r="A18" s="31">
        <v>9</v>
      </c>
      <c r="B18" s="65" t="s">
        <v>255</v>
      </c>
      <c r="C18" s="65" t="s">
        <v>256</v>
      </c>
      <c r="D18" s="61" t="s">
        <v>5</v>
      </c>
      <c r="E18" s="84">
        <v>5</v>
      </c>
      <c r="F18" s="82">
        <v>42035</v>
      </c>
      <c r="G18" s="82">
        <v>43861</v>
      </c>
      <c r="H18" s="48">
        <f t="shared" si="0"/>
        <v>42400</v>
      </c>
      <c r="I18" s="47">
        <f t="shared" si="1"/>
        <v>42401</v>
      </c>
      <c r="J18" s="46">
        <f t="shared" si="2"/>
        <v>42401</v>
      </c>
      <c r="K18" s="45">
        <f t="shared" si="3"/>
        <v>42395</v>
      </c>
      <c r="L18" s="43">
        <v>105443002</v>
      </c>
      <c r="M18" s="43">
        <f t="shared" si="4"/>
        <v>10544300200000</v>
      </c>
      <c r="N18" s="83">
        <v>5.4</v>
      </c>
    </row>
    <row r="19" spans="1:14" s="16" customFormat="1" ht="22.5" customHeight="1">
      <c r="A19" s="31">
        <v>10</v>
      </c>
      <c r="B19" s="65" t="s">
        <v>257</v>
      </c>
      <c r="C19" s="65" t="s">
        <v>258</v>
      </c>
      <c r="D19" s="61" t="s">
        <v>5</v>
      </c>
      <c r="E19" s="84">
        <v>10</v>
      </c>
      <c r="F19" s="82">
        <v>42035</v>
      </c>
      <c r="G19" s="82">
        <v>45688</v>
      </c>
      <c r="H19" s="48">
        <f t="shared" si="0"/>
        <v>42400</v>
      </c>
      <c r="I19" s="47">
        <f t="shared" si="1"/>
        <v>42401</v>
      </c>
      <c r="J19" s="46">
        <f t="shared" si="2"/>
        <v>42401</v>
      </c>
      <c r="K19" s="45">
        <f t="shared" si="3"/>
        <v>42395</v>
      </c>
      <c r="L19" s="43">
        <v>34200000</v>
      </c>
      <c r="M19" s="43">
        <f t="shared" si="4"/>
        <v>3420000000000</v>
      </c>
      <c r="N19" s="83">
        <v>6.5</v>
      </c>
    </row>
    <row r="20" spans="1:14" s="16" customFormat="1" ht="22.5" customHeight="1">
      <c r="A20" s="31">
        <v>11</v>
      </c>
      <c r="B20" s="65" t="s">
        <v>259</v>
      </c>
      <c r="C20" s="65" t="s">
        <v>260</v>
      </c>
      <c r="D20" s="61" t="s">
        <v>5</v>
      </c>
      <c r="E20" s="84">
        <v>15</v>
      </c>
      <c r="F20" s="82">
        <v>42035</v>
      </c>
      <c r="G20" s="82">
        <v>47514</v>
      </c>
      <c r="H20" s="48">
        <f t="shared" si="0"/>
        <v>42400</v>
      </c>
      <c r="I20" s="47">
        <f t="shared" si="1"/>
        <v>42401</v>
      </c>
      <c r="J20" s="46">
        <f t="shared" si="2"/>
        <v>42401</v>
      </c>
      <c r="K20" s="45">
        <f t="shared" si="3"/>
        <v>42395</v>
      </c>
      <c r="L20" s="43">
        <v>90490000</v>
      </c>
      <c r="M20" s="43">
        <f t="shared" si="4"/>
        <v>9049000000000</v>
      </c>
      <c r="N20" s="83">
        <v>7.6</v>
      </c>
    </row>
    <row r="21" spans="1:14" s="70" customFormat="1" ht="22.5" customHeight="1">
      <c r="A21" s="31">
        <v>12</v>
      </c>
      <c r="B21" s="81" t="s">
        <v>32</v>
      </c>
      <c r="C21" s="81" t="s">
        <v>33</v>
      </c>
      <c r="D21" s="80" t="s">
        <v>5</v>
      </c>
      <c r="E21" s="75">
        <v>5</v>
      </c>
      <c r="F21" s="79" t="s">
        <v>34</v>
      </c>
      <c r="G21" s="79" t="s">
        <v>35</v>
      </c>
      <c r="H21" s="38">
        <f t="shared" si="0"/>
        <v>42415</v>
      </c>
      <c r="I21" s="37">
        <f t="shared" si="1"/>
        <v>42415</v>
      </c>
      <c r="J21" s="36">
        <f t="shared" si="2"/>
        <v>42415</v>
      </c>
      <c r="K21" s="62">
        <v>42402</v>
      </c>
      <c r="L21" s="32">
        <v>37045000</v>
      </c>
      <c r="M21" s="32">
        <f t="shared" si="4"/>
        <v>3704500000000</v>
      </c>
      <c r="N21" s="33">
        <v>11.2</v>
      </c>
    </row>
    <row r="22" spans="1:14" s="70" customFormat="1" ht="22.5" customHeight="1">
      <c r="A22" s="31">
        <v>13</v>
      </c>
      <c r="B22" s="81" t="s">
        <v>132</v>
      </c>
      <c r="C22" s="81" t="s">
        <v>133</v>
      </c>
      <c r="D22" s="80" t="s">
        <v>5</v>
      </c>
      <c r="E22" s="75">
        <v>3</v>
      </c>
      <c r="F22" s="79" t="s">
        <v>36</v>
      </c>
      <c r="G22" s="79" t="s">
        <v>35</v>
      </c>
      <c r="H22" s="38">
        <f t="shared" si="0"/>
        <v>42415</v>
      </c>
      <c r="I22" s="37">
        <f t="shared" si="1"/>
        <v>42415</v>
      </c>
      <c r="J22" s="36">
        <f t="shared" si="2"/>
        <v>42415</v>
      </c>
      <c r="K22" s="62">
        <v>42402</v>
      </c>
      <c r="L22" s="32">
        <v>59000000</v>
      </c>
      <c r="M22" s="32">
        <f t="shared" si="4"/>
        <v>5900000000000</v>
      </c>
      <c r="N22" s="33">
        <v>8.6</v>
      </c>
    </row>
    <row r="23" spans="1:14" s="70" customFormat="1" ht="22.5" customHeight="1">
      <c r="A23" s="31">
        <v>14</v>
      </c>
      <c r="B23" s="81" t="s">
        <v>183</v>
      </c>
      <c r="C23" s="81" t="s">
        <v>216</v>
      </c>
      <c r="D23" s="76" t="s">
        <v>5</v>
      </c>
      <c r="E23" s="88">
        <v>2</v>
      </c>
      <c r="F23" s="85">
        <v>41685</v>
      </c>
      <c r="G23" s="85">
        <v>42415</v>
      </c>
      <c r="H23" s="38">
        <f t="shared" si="0"/>
        <v>42415</v>
      </c>
      <c r="I23" s="37">
        <f t="shared" si="1"/>
        <v>42415</v>
      </c>
      <c r="J23" s="36">
        <f t="shared" si="2"/>
        <v>42415</v>
      </c>
      <c r="K23" s="62">
        <v>42402</v>
      </c>
      <c r="L23" s="87">
        <v>60000000</v>
      </c>
      <c r="M23" s="32">
        <f t="shared" si="4"/>
        <v>6000000000000</v>
      </c>
      <c r="N23" s="86">
        <v>6.5</v>
      </c>
    </row>
    <row r="24" spans="1:14" s="70" customFormat="1" ht="22.5" customHeight="1">
      <c r="A24" s="31">
        <v>15</v>
      </c>
      <c r="B24" s="81" t="s">
        <v>184</v>
      </c>
      <c r="C24" s="81" t="s">
        <v>217</v>
      </c>
      <c r="D24" s="76" t="s">
        <v>5</v>
      </c>
      <c r="E24" s="88">
        <v>3</v>
      </c>
      <c r="F24" s="85">
        <v>41685</v>
      </c>
      <c r="G24" s="85">
        <v>42781</v>
      </c>
      <c r="H24" s="38">
        <f t="shared" si="0"/>
        <v>42415</v>
      </c>
      <c r="I24" s="37">
        <f t="shared" si="1"/>
        <v>42415</v>
      </c>
      <c r="J24" s="36">
        <f t="shared" si="2"/>
        <v>42415</v>
      </c>
      <c r="K24" s="62">
        <v>42402</v>
      </c>
      <c r="L24" s="87">
        <v>56700000</v>
      </c>
      <c r="M24" s="32">
        <f t="shared" si="4"/>
        <v>5670000000000</v>
      </c>
      <c r="N24" s="86">
        <v>6.9</v>
      </c>
    </row>
    <row r="25" spans="1:14" s="70" customFormat="1" ht="22.5" customHeight="1">
      <c r="A25" s="31">
        <v>16</v>
      </c>
      <c r="B25" s="81" t="s">
        <v>185</v>
      </c>
      <c r="C25" s="81" t="s">
        <v>218</v>
      </c>
      <c r="D25" s="76" t="s">
        <v>5</v>
      </c>
      <c r="E25" s="88">
        <v>5</v>
      </c>
      <c r="F25" s="85">
        <v>41685</v>
      </c>
      <c r="G25" s="85">
        <v>43511</v>
      </c>
      <c r="H25" s="38">
        <f t="shared" si="0"/>
        <v>42415</v>
      </c>
      <c r="I25" s="37">
        <f t="shared" si="1"/>
        <v>42415</v>
      </c>
      <c r="J25" s="36">
        <f t="shared" si="2"/>
        <v>42415</v>
      </c>
      <c r="K25" s="62">
        <v>42402</v>
      </c>
      <c r="L25" s="87">
        <v>66100000</v>
      </c>
      <c r="M25" s="32">
        <f t="shared" si="4"/>
        <v>6610000000000</v>
      </c>
      <c r="N25" s="86">
        <v>7.9</v>
      </c>
    </row>
    <row r="26" spans="1:14" s="70" customFormat="1" ht="22.5" customHeight="1">
      <c r="A26" s="31">
        <v>17</v>
      </c>
      <c r="B26" s="65" t="s">
        <v>261</v>
      </c>
      <c r="C26" s="67" t="s">
        <v>262</v>
      </c>
      <c r="D26" s="71" t="s">
        <v>5</v>
      </c>
      <c r="E26" s="84">
        <v>5</v>
      </c>
      <c r="F26" s="82">
        <v>42050</v>
      </c>
      <c r="G26" s="82">
        <v>43876</v>
      </c>
      <c r="H26" s="38">
        <f t="shared" si="0"/>
        <v>42415</v>
      </c>
      <c r="I26" s="37">
        <f t="shared" si="1"/>
        <v>42415</v>
      </c>
      <c r="J26" s="36">
        <f t="shared" si="2"/>
        <v>42415</v>
      </c>
      <c r="K26" s="62">
        <v>42402</v>
      </c>
      <c r="L26" s="32">
        <v>91492223</v>
      </c>
      <c r="M26" s="32">
        <f t="shared" si="4"/>
        <v>9149222300000</v>
      </c>
      <c r="N26" s="86">
        <v>5.3</v>
      </c>
    </row>
    <row r="27" spans="1:14" s="70" customFormat="1" ht="22.5" customHeight="1">
      <c r="A27" s="31">
        <v>18</v>
      </c>
      <c r="B27" s="81" t="s">
        <v>38</v>
      </c>
      <c r="C27" s="81" t="s">
        <v>39</v>
      </c>
      <c r="D27" s="80" t="s">
        <v>5</v>
      </c>
      <c r="E27" s="75">
        <v>10</v>
      </c>
      <c r="F27" s="79" t="s">
        <v>37</v>
      </c>
      <c r="G27" s="79" t="s">
        <v>40</v>
      </c>
      <c r="H27" s="38">
        <f t="shared" si="0"/>
        <v>42420</v>
      </c>
      <c r="I27" s="37">
        <f t="shared" si="1"/>
        <v>42422</v>
      </c>
      <c r="J27" s="36">
        <f t="shared" si="2"/>
        <v>42422</v>
      </c>
      <c r="K27" s="45">
        <f aca="true" t="shared" si="5" ref="K27:K59">IF(WEEKDAY(I27)=6,I27-4,I27-6)</f>
        <v>42416</v>
      </c>
      <c r="L27" s="32">
        <v>10500000</v>
      </c>
      <c r="M27" s="32">
        <f t="shared" si="4"/>
        <v>1050000000000</v>
      </c>
      <c r="N27" s="33">
        <v>11.1</v>
      </c>
    </row>
    <row r="28" spans="1:14" s="70" customFormat="1" ht="22.5" customHeight="1">
      <c r="A28" s="31">
        <v>19</v>
      </c>
      <c r="B28" s="81" t="s">
        <v>41</v>
      </c>
      <c r="C28" s="81" t="s">
        <v>42</v>
      </c>
      <c r="D28" s="80" t="s">
        <v>5</v>
      </c>
      <c r="E28" s="75">
        <v>10</v>
      </c>
      <c r="F28" s="79" t="s">
        <v>43</v>
      </c>
      <c r="G28" s="79" t="s">
        <v>44</v>
      </c>
      <c r="H28" s="38">
        <f t="shared" si="0"/>
        <v>42422</v>
      </c>
      <c r="I28" s="37">
        <f t="shared" si="1"/>
        <v>42422</v>
      </c>
      <c r="J28" s="36">
        <f t="shared" si="2"/>
        <v>42422</v>
      </c>
      <c r="K28" s="45">
        <f t="shared" si="5"/>
        <v>42416</v>
      </c>
      <c r="L28" s="32">
        <v>14322800</v>
      </c>
      <c r="M28" s="32">
        <f t="shared" si="4"/>
        <v>1432280000000</v>
      </c>
      <c r="N28" s="33">
        <v>11.5</v>
      </c>
    </row>
    <row r="29" spans="1:14" s="70" customFormat="1" ht="22.5" customHeight="1">
      <c r="A29" s="31">
        <v>20</v>
      </c>
      <c r="B29" s="81" t="s">
        <v>46</v>
      </c>
      <c r="C29" s="81" t="s">
        <v>47</v>
      </c>
      <c r="D29" s="80" t="s">
        <v>5</v>
      </c>
      <c r="E29" s="75">
        <v>5</v>
      </c>
      <c r="F29" s="79" t="s">
        <v>45</v>
      </c>
      <c r="G29" s="79" t="s">
        <v>48</v>
      </c>
      <c r="H29" s="38">
        <f t="shared" si="0"/>
        <v>42427</v>
      </c>
      <c r="I29" s="37">
        <f t="shared" si="1"/>
        <v>42429</v>
      </c>
      <c r="J29" s="36">
        <f t="shared" si="2"/>
        <v>42429</v>
      </c>
      <c r="K29" s="45">
        <f t="shared" si="5"/>
        <v>42423</v>
      </c>
      <c r="L29" s="32">
        <v>51600000</v>
      </c>
      <c r="M29" s="32">
        <f t="shared" si="4"/>
        <v>5160000000000</v>
      </c>
      <c r="N29" s="33">
        <v>11.35</v>
      </c>
    </row>
    <row r="30" spans="1:14" s="70" customFormat="1" ht="22.5" customHeight="1">
      <c r="A30" s="31">
        <v>21</v>
      </c>
      <c r="B30" s="81" t="s">
        <v>134</v>
      </c>
      <c r="C30" s="81" t="s">
        <v>135</v>
      </c>
      <c r="D30" s="80" t="s">
        <v>5</v>
      </c>
      <c r="E30" s="75">
        <v>3</v>
      </c>
      <c r="F30" s="79" t="s">
        <v>49</v>
      </c>
      <c r="G30" s="79" t="s">
        <v>166</v>
      </c>
      <c r="H30" s="38">
        <f t="shared" si="0"/>
        <v>42428</v>
      </c>
      <c r="I30" s="37">
        <f t="shared" si="1"/>
        <v>42429</v>
      </c>
      <c r="J30" s="36">
        <f t="shared" si="2"/>
        <v>42429</v>
      </c>
      <c r="K30" s="45">
        <f t="shared" si="5"/>
        <v>42423</v>
      </c>
      <c r="L30" s="32">
        <v>60000000</v>
      </c>
      <c r="M30" s="32">
        <f t="shared" si="4"/>
        <v>6000000000000</v>
      </c>
      <c r="N30" s="33">
        <v>8.5</v>
      </c>
    </row>
    <row r="31" spans="1:14" s="70" customFormat="1" ht="22.5" customHeight="1">
      <c r="A31" s="31">
        <v>22</v>
      </c>
      <c r="B31" s="78" t="s">
        <v>186</v>
      </c>
      <c r="C31" s="77" t="s">
        <v>219</v>
      </c>
      <c r="D31" s="76" t="s">
        <v>5</v>
      </c>
      <c r="E31" s="88">
        <v>2</v>
      </c>
      <c r="F31" s="85">
        <v>41698</v>
      </c>
      <c r="G31" s="85">
        <v>42428</v>
      </c>
      <c r="H31" s="38">
        <f t="shared" si="0"/>
        <v>42428</v>
      </c>
      <c r="I31" s="37">
        <f t="shared" si="1"/>
        <v>42429</v>
      </c>
      <c r="J31" s="36">
        <f t="shared" si="2"/>
        <v>42429</v>
      </c>
      <c r="K31" s="45">
        <f t="shared" si="5"/>
        <v>42423</v>
      </c>
      <c r="L31" s="87">
        <v>66450000</v>
      </c>
      <c r="M31" s="32">
        <f t="shared" si="4"/>
        <v>6645000000000</v>
      </c>
      <c r="N31" s="86">
        <v>6.1</v>
      </c>
    </row>
    <row r="32" spans="1:14" s="70" customFormat="1" ht="22.5" customHeight="1">
      <c r="A32" s="31">
        <v>23</v>
      </c>
      <c r="B32" s="78" t="s">
        <v>187</v>
      </c>
      <c r="C32" s="77" t="s">
        <v>220</v>
      </c>
      <c r="D32" s="76" t="s">
        <v>5</v>
      </c>
      <c r="E32" s="75">
        <v>3</v>
      </c>
      <c r="F32" s="85">
        <v>41698</v>
      </c>
      <c r="G32" s="85">
        <v>42794</v>
      </c>
      <c r="H32" s="38">
        <f t="shared" si="0"/>
        <v>42428</v>
      </c>
      <c r="I32" s="37">
        <f t="shared" si="1"/>
        <v>42429</v>
      </c>
      <c r="J32" s="36">
        <f t="shared" si="2"/>
        <v>42429</v>
      </c>
      <c r="K32" s="45">
        <f t="shared" si="5"/>
        <v>42423</v>
      </c>
      <c r="L32" s="74">
        <v>75400000</v>
      </c>
      <c r="M32" s="32">
        <f t="shared" si="4"/>
        <v>7540000000000</v>
      </c>
      <c r="N32" s="73">
        <v>6.7</v>
      </c>
    </row>
    <row r="33" spans="1:14" s="70" customFormat="1" ht="22.5" customHeight="1">
      <c r="A33" s="31">
        <v>24</v>
      </c>
      <c r="B33" s="78" t="s">
        <v>188</v>
      </c>
      <c r="C33" s="77" t="s">
        <v>221</v>
      </c>
      <c r="D33" s="76" t="s">
        <v>5</v>
      </c>
      <c r="E33" s="75">
        <v>5</v>
      </c>
      <c r="F33" s="85">
        <v>41698</v>
      </c>
      <c r="G33" s="85">
        <v>43524</v>
      </c>
      <c r="H33" s="38">
        <f t="shared" si="0"/>
        <v>42428</v>
      </c>
      <c r="I33" s="37">
        <f t="shared" si="1"/>
        <v>42429</v>
      </c>
      <c r="J33" s="36">
        <f t="shared" si="2"/>
        <v>42429</v>
      </c>
      <c r="K33" s="45">
        <f t="shared" si="5"/>
        <v>42423</v>
      </c>
      <c r="L33" s="74">
        <v>56230000</v>
      </c>
      <c r="M33" s="32">
        <f t="shared" si="4"/>
        <v>5623000000000</v>
      </c>
      <c r="N33" s="73">
        <v>7.6</v>
      </c>
    </row>
    <row r="34" spans="1:14" s="70" customFormat="1" ht="22.5" customHeight="1">
      <c r="A34" s="31">
        <v>25</v>
      </c>
      <c r="B34" s="78" t="s">
        <v>189</v>
      </c>
      <c r="C34" s="77" t="s">
        <v>222</v>
      </c>
      <c r="D34" s="76" t="s">
        <v>5</v>
      </c>
      <c r="E34" s="75">
        <v>10</v>
      </c>
      <c r="F34" s="85">
        <v>41698</v>
      </c>
      <c r="G34" s="85">
        <v>45350</v>
      </c>
      <c r="H34" s="38">
        <f t="shared" si="0"/>
        <v>42428</v>
      </c>
      <c r="I34" s="37">
        <f t="shared" si="1"/>
        <v>42429</v>
      </c>
      <c r="J34" s="36">
        <f t="shared" si="2"/>
        <v>42429</v>
      </c>
      <c r="K34" s="45">
        <f t="shared" si="5"/>
        <v>42423</v>
      </c>
      <c r="L34" s="74">
        <v>50000000</v>
      </c>
      <c r="M34" s="32">
        <f t="shared" si="4"/>
        <v>5000000000000</v>
      </c>
      <c r="N34" s="73">
        <v>8.8</v>
      </c>
    </row>
    <row r="35" spans="1:14" s="70" customFormat="1" ht="22.5" customHeight="1">
      <c r="A35" s="31">
        <v>26</v>
      </c>
      <c r="B35" s="65" t="s">
        <v>263</v>
      </c>
      <c r="C35" s="65" t="s">
        <v>264</v>
      </c>
      <c r="D35" s="71" t="s">
        <v>5</v>
      </c>
      <c r="E35" s="84">
        <v>10</v>
      </c>
      <c r="F35" s="82">
        <v>42063</v>
      </c>
      <c r="G35" s="82">
        <v>45716</v>
      </c>
      <c r="H35" s="38">
        <f t="shared" si="0"/>
        <v>42428</v>
      </c>
      <c r="I35" s="37">
        <f t="shared" si="1"/>
        <v>42429</v>
      </c>
      <c r="J35" s="36">
        <f t="shared" si="2"/>
        <v>42429</v>
      </c>
      <c r="K35" s="45">
        <f t="shared" si="5"/>
        <v>42423</v>
      </c>
      <c r="L35" s="32">
        <v>11428000</v>
      </c>
      <c r="M35" s="32">
        <f t="shared" si="4"/>
        <v>1142800000000</v>
      </c>
      <c r="N35" s="83">
        <v>6.4</v>
      </c>
    </row>
    <row r="36" spans="1:14" s="70" customFormat="1" ht="22.5" customHeight="1">
      <c r="A36" s="31">
        <v>27</v>
      </c>
      <c r="B36" s="65" t="s">
        <v>265</v>
      </c>
      <c r="C36" s="65" t="s">
        <v>266</v>
      </c>
      <c r="D36" s="71" t="s">
        <v>5</v>
      </c>
      <c r="E36" s="84">
        <v>5</v>
      </c>
      <c r="F36" s="82">
        <v>42063</v>
      </c>
      <c r="G36" s="82">
        <v>43889</v>
      </c>
      <c r="H36" s="38">
        <f t="shared" si="0"/>
        <v>42428</v>
      </c>
      <c r="I36" s="37">
        <f t="shared" si="1"/>
        <v>42429</v>
      </c>
      <c r="J36" s="36">
        <f t="shared" si="2"/>
        <v>42429</v>
      </c>
      <c r="K36" s="45">
        <f t="shared" si="5"/>
        <v>42423</v>
      </c>
      <c r="L36" s="32">
        <v>90350000</v>
      </c>
      <c r="M36" s="32">
        <f t="shared" si="4"/>
        <v>9035000000000</v>
      </c>
      <c r="N36" s="83">
        <v>5.2</v>
      </c>
    </row>
    <row r="37" spans="1:14" s="70" customFormat="1" ht="22.5" customHeight="1">
      <c r="A37" s="31">
        <v>28</v>
      </c>
      <c r="B37" s="65" t="s">
        <v>267</v>
      </c>
      <c r="C37" s="67" t="s">
        <v>268</v>
      </c>
      <c r="D37" s="71" t="s">
        <v>5</v>
      </c>
      <c r="E37" s="84">
        <v>15</v>
      </c>
      <c r="F37" s="82">
        <v>42063</v>
      </c>
      <c r="G37" s="82">
        <v>47542</v>
      </c>
      <c r="H37" s="38">
        <f t="shared" si="0"/>
        <v>42428</v>
      </c>
      <c r="I37" s="37">
        <f t="shared" si="1"/>
        <v>42429</v>
      </c>
      <c r="J37" s="36">
        <f t="shared" si="2"/>
        <v>42429</v>
      </c>
      <c r="K37" s="45">
        <f t="shared" si="5"/>
        <v>42423</v>
      </c>
      <c r="L37" s="32">
        <v>100365964</v>
      </c>
      <c r="M37" s="32">
        <f t="shared" si="4"/>
        <v>10036596400000</v>
      </c>
      <c r="N37" s="83">
        <v>7.5</v>
      </c>
    </row>
    <row r="38" spans="1:14" s="70" customFormat="1" ht="22.5" customHeight="1">
      <c r="A38" s="31">
        <v>29</v>
      </c>
      <c r="B38" s="81" t="s">
        <v>50</v>
      </c>
      <c r="C38" s="81" t="s">
        <v>51</v>
      </c>
      <c r="D38" s="80" t="s">
        <v>3</v>
      </c>
      <c r="E38" s="75">
        <v>15</v>
      </c>
      <c r="F38" s="79" t="s">
        <v>52</v>
      </c>
      <c r="G38" s="79" t="s">
        <v>53</v>
      </c>
      <c r="H38" s="38">
        <f t="shared" si="0"/>
        <v>42438</v>
      </c>
      <c r="I38" s="37">
        <f t="shared" si="1"/>
        <v>42438</v>
      </c>
      <c r="J38" s="36">
        <f t="shared" si="2"/>
        <v>42438</v>
      </c>
      <c r="K38" s="45">
        <f t="shared" si="5"/>
        <v>42432</v>
      </c>
      <c r="L38" s="32">
        <v>1300000</v>
      </c>
      <c r="M38" s="32">
        <f t="shared" si="4"/>
        <v>130000000000</v>
      </c>
      <c r="N38" s="33">
        <v>9.25</v>
      </c>
    </row>
    <row r="39" spans="1:14" s="70" customFormat="1" ht="22.5" customHeight="1">
      <c r="A39" s="31">
        <v>30</v>
      </c>
      <c r="B39" s="81" t="s">
        <v>136</v>
      </c>
      <c r="C39" s="81" t="s">
        <v>137</v>
      </c>
      <c r="D39" s="80" t="s">
        <v>5</v>
      </c>
      <c r="E39" s="75">
        <v>3</v>
      </c>
      <c r="F39" s="79" t="s">
        <v>163</v>
      </c>
      <c r="G39" s="79" t="s">
        <v>167</v>
      </c>
      <c r="H39" s="38">
        <f t="shared" si="0"/>
        <v>42444</v>
      </c>
      <c r="I39" s="37">
        <f t="shared" si="1"/>
        <v>42444</v>
      </c>
      <c r="J39" s="36">
        <f t="shared" si="2"/>
        <v>42444</v>
      </c>
      <c r="K39" s="45">
        <f t="shared" si="5"/>
        <v>42438</v>
      </c>
      <c r="L39" s="32">
        <v>59900000</v>
      </c>
      <c r="M39" s="32">
        <f t="shared" si="4"/>
        <v>5990000000000</v>
      </c>
      <c r="N39" s="33">
        <v>8.4</v>
      </c>
    </row>
    <row r="40" spans="1:14" s="70" customFormat="1" ht="22.5" customHeight="1">
      <c r="A40" s="31">
        <v>31</v>
      </c>
      <c r="B40" s="81" t="s">
        <v>138</v>
      </c>
      <c r="C40" s="81" t="s">
        <v>139</v>
      </c>
      <c r="D40" s="80" t="s">
        <v>5</v>
      </c>
      <c r="E40" s="75">
        <v>5</v>
      </c>
      <c r="F40" s="79" t="s">
        <v>163</v>
      </c>
      <c r="G40" s="79" t="s">
        <v>174</v>
      </c>
      <c r="H40" s="38">
        <f t="shared" si="0"/>
        <v>42444</v>
      </c>
      <c r="I40" s="37">
        <f t="shared" si="1"/>
        <v>42444</v>
      </c>
      <c r="J40" s="36">
        <f t="shared" si="2"/>
        <v>42444</v>
      </c>
      <c r="K40" s="45">
        <f t="shared" si="5"/>
        <v>42438</v>
      </c>
      <c r="L40" s="32">
        <v>60000000</v>
      </c>
      <c r="M40" s="32">
        <f t="shared" si="4"/>
        <v>6000000000000</v>
      </c>
      <c r="N40" s="33">
        <v>9.2</v>
      </c>
    </row>
    <row r="41" spans="1:14" s="70" customFormat="1" ht="22.5" customHeight="1">
      <c r="A41" s="31">
        <v>32</v>
      </c>
      <c r="B41" s="78" t="s">
        <v>190</v>
      </c>
      <c r="C41" s="77" t="s">
        <v>223</v>
      </c>
      <c r="D41" s="76" t="s">
        <v>5</v>
      </c>
      <c r="E41" s="75">
        <v>2</v>
      </c>
      <c r="F41" s="36">
        <v>41713</v>
      </c>
      <c r="G41" s="36">
        <v>42444</v>
      </c>
      <c r="H41" s="38">
        <f t="shared" si="0"/>
        <v>42444</v>
      </c>
      <c r="I41" s="37">
        <f t="shared" si="1"/>
        <v>42444</v>
      </c>
      <c r="J41" s="36">
        <f t="shared" si="2"/>
        <v>42444</v>
      </c>
      <c r="K41" s="45">
        <f t="shared" si="5"/>
        <v>42438</v>
      </c>
      <c r="L41" s="74">
        <v>51142000</v>
      </c>
      <c r="M41" s="32">
        <f t="shared" si="4"/>
        <v>5114200000000</v>
      </c>
      <c r="N41" s="73">
        <v>5.9</v>
      </c>
    </row>
    <row r="42" spans="1:14" s="70" customFormat="1" ht="22.5" customHeight="1">
      <c r="A42" s="31">
        <v>33</v>
      </c>
      <c r="B42" s="78" t="s">
        <v>191</v>
      </c>
      <c r="C42" s="77" t="s">
        <v>224</v>
      </c>
      <c r="D42" s="76" t="s">
        <v>5</v>
      </c>
      <c r="E42" s="75">
        <v>3</v>
      </c>
      <c r="F42" s="36">
        <v>41713</v>
      </c>
      <c r="G42" s="36">
        <v>42809</v>
      </c>
      <c r="H42" s="38">
        <f aca="true" t="shared" si="6" ref="H42:H73">DATE(2016,MONTH(F42),DAY(F42))</f>
        <v>42444</v>
      </c>
      <c r="I42" s="37">
        <f aca="true" t="shared" si="7" ref="I42:I58">IF(WEEKDAY(H42)=7,H42+2,IF(WEEKDAY(H42)=1,H42+1,H42))</f>
        <v>42444</v>
      </c>
      <c r="J42" s="36">
        <f aca="true" t="shared" si="8" ref="J42:J58">+I42</f>
        <v>42444</v>
      </c>
      <c r="K42" s="45">
        <f t="shared" si="5"/>
        <v>42438</v>
      </c>
      <c r="L42" s="74">
        <v>59100000</v>
      </c>
      <c r="M42" s="32">
        <f aca="true" t="shared" si="9" ref="M42:M73">+L42*100000</f>
        <v>5910000000000</v>
      </c>
      <c r="N42" s="73">
        <v>6.3</v>
      </c>
    </row>
    <row r="43" spans="1:14" s="70" customFormat="1" ht="22.5" customHeight="1">
      <c r="A43" s="31">
        <v>34</v>
      </c>
      <c r="B43" s="78" t="s">
        <v>192</v>
      </c>
      <c r="C43" s="77" t="s">
        <v>225</v>
      </c>
      <c r="D43" s="76" t="s">
        <v>5</v>
      </c>
      <c r="E43" s="75">
        <v>15</v>
      </c>
      <c r="F43" s="36">
        <v>41713</v>
      </c>
      <c r="G43" s="36">
        <v>47192</v>
      </c>
      <c r="H43" s="38">
        <f t="shared" si="6"/>
        <v>42444</v>
      </c>
      <c r="I43" s="37">
        <f t="shared" si="7"/>
        <v>42444</v>
      </c>
      <c r="J43" s="36">
        <f t="shared" si="8"/>
        <v>42444</v>
      </c>
      <c r="K43" s="45">
        <f t="shared" si="5"/>
        <v>42438</v>
      </c>
      <c r="L43" s="74">
        <v>120000000</v>
      </c>
      <c r="M43" s="32">
        <f t="shared" si="9"/>
        <v>12000000000000</v>
      </c>
      <c r="N43" s="73">
        <v>8.8</v>
      </c>
    </row>
    <row r="44" spans="1:14" s="70" customFormat="1" ht="22.5" customHeight="1">
      <c r="A44" s="31">
        <v>35</v>
      </c>
      <c r="B44" s="65" t="s">
        <v>269</v>
      </c>
      <c r="C44" s="67" t="s">
        <v>270</v>
      </c>
      <c r="D44" s="71" t="s">
        <v>5</v>
      </c>
      <c r="E44" s="64">
        <v>10</v>
      </c>
      <c r="F44" s="82">
        <v>42078</v>
      </c>
      <c r="G44" s="82">
        <v>45731</v>
      </c>
      <c r="H44" s="38">
        <f t="shared" si="6"/>
        <v>42444</v>
      </c>
      <c r="I44" s="37">
        <f t="shared" si="7"/>
        <v>42444</v>
      </c>
      <c r="J44" s="36">
        <f t="shared" si="8"/>
        <v>42444</v>
      </c>
      <c r="K44" s="45">
        <f t="shared" si="5"/>
        <v>42438</v>
      </c>
      <c r="L44" s="32">
        <v>20000000</v>
      </c>
      <c r="M44" s="32">
        <f t="shared" si="9"/>
        <v>2000000000000</v>
      </c>
      <c r="N44" s="54">
        <v>6.3</v>
      </c>
    </row>
    <row r="45" spans="1:14" s="70" customFormat="1" ht="22.5" customHeight="1">
      <c r="A45" s="31">
        <v>36</v>
      </c>
      <c r="B45" s="65" t="s">
        <v>271</v>
      </c>
      <c r="C45" s="67" t="s">
        <v>272</v>
      </c>
      <c r="D45" s="71" t="s">
        <v>5</v>
      </c>
      <c r="E45" s="64">
        <v>5</v>
      </c>
      <c r="F45" s="82">
        <v>42078</v>
      </c>
      <c r="G45" s="82">
        <v>43905</v>
      </c>
      <c r="H45" s="38">
        <f t="shared" si="6"/>
        <v>42444</v>
      </c>
      <c r="I45" s="37">
        <f t="shared" si="7"/>
        <v>42444</v>
      </c>
      <c r="J45" s="36">
        <f t="shared" si="8"/>
        <v>42444</v>
      </c>
      <c r="K45" s="45">
        <f t="shared" si="5"/>
        <v>42438</v>
      </c>
      <c r="L45" s="32">
        <v>99810000</v>
      </c>
      <c r="M45" s="32">
        <f t="shared" si="9"/>
        <v>9981000000000</v>
      </c>
      <c r="N45" s="54">
        <v>5.3</v>
      </c>
    </row>
    <row r="46" spans="1:14" s="70" customFormat="1" ht="22.5" customHeight="1">
      <c r="A46" s="31">
        <v>37</v>
      </c>
      <c r="B46" s="65" t="s">
        <v>273</v>
      </c>
      <c r="C46" s="67" t="s">
        <v>274</v>
      </c>
      <c r="D46" s="71" t="s">
        <v>5</v>
      </c>
      <c r="E46" s="64">
        <v>15</v>
      </c>
      <c r="F46" s="82">
        <v>42078</v>
      </c>
      <c r="G46" s="82">
        <v>47557</v>
      </c>
      <c r="H46" s="38">
        <f t="shared" si="6"/>
        <v>42444</v>
      </c>
      <c r="I46" s="37">
        <f t="shared" si="7"/>
        <v>42444</v>
      </c>
      <c r="J46" s="36">
        <f t="shared" si="8"/>
        <v>42444</v>
      </c>
      <c r="K46" s="45">
        <f t="shared" si="5"/>
        <v>42438</v>
      </c>
      <c r="L46" s="32">
        <v>51308060</v>
      </c>
      <c r="M46" s="32">
        <f t="shared" si="9"/>
        <v>5130806000000</v>
      </c>
      <c r="N46" s="54">
        <v>7.2</v>
      </c>
    </row>
    <row r="47" spans="1:14" s="70" customFormat="1" ht="22.5" customHeight="1">
      <c r="A47" s="31">
        <v>38</v>
      </c>
      <c r="B47" s="81" t="s">
        <v>55</v>
      </c>
      <c r="C47" s="81" t="s">
        <v>56</v>
      </c>
      <c r="D47" s="80" t="s">
        <v>5</v>
      </c>
      <c r="E47" s="75">
        <v>5</v>
      </c>
      <c r="F47" s="79" t="s">
        <v>54</v>
      </c>
      <c r="G47" s="79" t="s">
        <v>57</v>
      </c>
      <c r="H47" s="38">
        <f t="shared" si="6"/>
        <v>42448</v>
      </c>
      <c r="I47" s="37">
        <f t="shared" si="7"/>
        <v>42450</v>
      </c>
      <c r="J47" s="36">
        <f t="shared" si="8"/>
        <v>42450</v>
      </c>
      <c r="K47" s="45">
        <f t="shared" si="5"/>
        <v>42444</v>
      </c>
      <c r="L47" s="32">
        <v>2900000</v>
      </c>
      <c r="M47" s="32">
        <f t="shared" si="9"/>
        <v>290000000000</v>
      </c>
      <c r="N47" s="33">
        <v>11.1</v>
      </c>
    </row>
    <row r="48" spans="1:14" s="70" customFormat="1" ht="22.5" customHeight="1">
      <c r="A48" s="31">
        <v>39</v>
      </c>
      <c r="B48" s="81" t="s">
        <v>58</v>
      </c>
      <c r="C48" s="81" t="s">
        <v>59</v>
      </c>
      <c r="D48" s="80" t="s">
        <v>5</v>
      </c>
      <c r="E48" s="75">
        <v>10</v>
      </c>
      <c r="F48" s="79" t="s">
        <v>60</v>
      </c>
      <c r="G48" s="79" t="s">
        <v>61</v>
      </c>
      <c r="H48" s="38">
        <f t="shared" si="6"/>
        <v>42457</v>
      </c>
      <c r="I48" s="37">
        <f t="shared" si="7"/>
        <v>42457</v>
      </c>
      <c r="J48" s="36">
        <f t="shared" si="8"/>
        <v>42457</v>
      </c>
      <c r="K48" s="45">
        <f t="shared" si="5"/>
        <v>42451</v>
      </c>
      <c r="L48" s="32">
        <v>1600000</v>
      </c>
      <c r="M48" s="32">
        <f t="shared" si="9"/>
        <v>160000000000</v>
      </c>
      <c r="N48" s="33">
        <v>8.95</v>
      </c>
    </row>
    <row r="49" spans="1:14" s="70" customFormat="1" ht="22.5" customHeight="1">
      <c r="A49" s="31">
        <v>40</v>
      </c>
      <c r="B49" s="81" t="s">
        <v>140</v>
      </c>
      <c r="C49" s="81" t="s">
        <v>141</v>
      </c>
      <c r="D49" s="80" t="s">
        <v>5</v>
      </c>
      <c r="E49" s="75">
        <v>3</v>
      </c>
      <c r="F49" s="79" t="s">
        <v>168</v>
      </c>
      <c r="G49" s="79" t="s">
        <v>169</v>
      </c>
      <c r="H49" s="38">
        <f t="shared" si="6"/>
        <v>42460</v>
      </c>
      <c r="I49" s="37">
        <f t="shared" si="7"/>
        <v>42460</v>
      </c>
      <c r="J49" s="36">
        <f t="shared" si="8"/>
        <v>42460</v>
      </c>
      <c r="K49" s="45">
        <f t="shared" si="5"/>
        <v>42454</v>
      </c>
      <c r="L49" s="32">
        <v>50000000</v>
      </c>
      <c r="M49" s="32">
        <f t="shared" si="9"/>
        <v>5000000000000</v>
      </c>
      <c r="N49" s="33">
        <v>7.8</v>
      </c>
    </row>
    <row r="50" spans="1:14" s="70" customFormat="1" ht="22.5" customHeight="1">
      <c r="A50" s="31">
        <v>41</v>
      </c>
      <c r="B50" s="81" t="s">
        <v>142</v>
      </c>
      <c r="C50" s="81" t="s">
        <v>143</v>
      </c>
      <c r="D50" s="80" t="s">
        <v>5</v>
      </c>
      <c r="E50" s="75">
        <v>5</v>
      </c>
      <c r="F50" s="79" t="s">
        <v>168</v>
      </c>
      <c r="G50" s="79" t="s">
        <v>175</v>
      </c>
      <c r="H50" s="38">
        <f t="shared" si="6"/>
        <v>42460</v>
      </c>
      <c r="I50" s="37">
        <f t="shared" si="7"/>
        <v>42460</v>
      </c>
      <c r="J50" s="36">
        <f t="shared" si="8"/>
        <v>42460</v>
      </c>
      <c r="K50" s="45">
        <f t="shared" si="5"/>
        <v>42454</v>
      </c>
      <c r="L50" s="32">
        <v>56500000</v>
      </c>
      <c r="M50" s="32">
        <f t="shared" si="9"/>
        <v>5650000000000</v>
      </c>
      <c r="N50" s="33">
        <v>8.4</v>
      </c>
    </row>
    <row r="51" spans="1:14" s="70" customFormat="1" ht="22.5" customHeight="1">
      <c r="A51" s="31">
        <v>42</v>
      </c>
      <c r="B51" s="78" t="s">
        <v>193</v>
      </c>
      <c r="C51" s="77" t="s">
        <v>226</v>
      </c>
      <c r="D51" s="76" t="s">
        <v>5</v>
      </c>
      <c r="E51" s="75">
        <v>5</v>
      </c>
      <c r="F51" s="36">
        <v>41729</v>
      </c>
      <c r="G51" s="36">
        <v>43555</v>
      </c>
      <c r="H51" s="38">
        <f t="shared" si="6"/>
        <v>42460</v>
      </c>
      <c r="I51" s="37">
        <f t="shared" si="7"/>
        <v>42460</v>
      </c>
      <c r="J51" s="36">
        <f t="shared" si="8"/>
        <v>42460</v>
      </c>
      <c r="K51" s="45">
        <f t="shared" si="5"/>
        <v>42454</v>
      </c>
      <c r="L51" s="74">
        <v>58400000</v>
      </c>
      <c r="M51" s="32">
        <f t="shared" si="9"/>
        <v>5840000000000</v>
      </c>
      <c r="N51" s="73">
        <v>7.1</v>
      </c>
    </row>
    <row r="52" spans="1:14" s="70" customFormat="1" ht="22.5" customHeight="1">
      <c r="A52" s="31">
        <v>43</v>
      </c>
      <c r="B52" s="78" t="s">
        <v>194</v>
      </c>
      <c r="C52" s="77" t="s">
        <v>227</v>
      </c>
      <c r="D52" s="76" t="s">
        <v>5</v>
      </c>
      <c r="E52" s="75">
        <v>3</v>
      </c>
      <c r="F52" s="36">
        <v>41729</v>
      </c>
      <c r="G52" s="36">
        <v>42825</v>
      </c>
      <c r="H52" s="38">
        <f t="shared" si="6"/>
        <v>42460</v>
      </c>
      <c r="I52" s="37">
        <f t="shared" si="7"/>
        <v>42460</v>
      </c>
      <c r="J52" s="36">
        <f t="shared" si="8"/>
        <v>42460</v>
      </c>
      <c r="K52" s="45">
        <f t="shared" si="5"/>
        <v>42454</v>
      </c>
      <c r="L52" s="74">
        <v>63300000</v>
      </c>
      <c r="M52" s="32">
        <f t="shared" si="9"/>
        <v>6330000000000</v>
      </c>
      <c r="N52" s="73">
        <v>6.1</v>
      </c>
    </row>
    <row r="53" spans="1:14" s="16" customFormat="1" ht="22.5" customHeight="1">
      <c r="A53" s="31">
        <v>44</v>
      </c>
      <c r="B53" s="49" t="s">
        <v>62</v>
      </c>
      <c r="C53" s="49" t="s">
        <v>63</v>
      </c>
      <c r="D53" s="60" t="s">
        <v>3</v>
      </c>
      <c r="E53" s="31">
        <v>15</v>
      </c>
      <c r="F53" s="50" t="s">
        <v>64</v>
      </c>
      <c r="G53" s="50" t="s">
        <v>65</v>
      </c>
      <c r="H53" s="48">
        <f t="shared" si="6"/>
        <v>42465</v>
      </c>
      <c r="I53" s="47">
        <f t="shared" si="7"/>
        <v>42465</v>
      </c>
      <c r="J53" s="46">
        <f t="shared" si="8"/>
        <v>42465</v>
      </c>
      <c r="K53" s="45">
        <f t="shared" si="5"/>
        <v>42459</v>
      </c>
      <c r="L53" s="43">
        <v>2000000</v>
      </c>
      <c r="M53" s="43">
        <f t="shared" si="9"/>
        <v>200000000000</v>
      </c>
      <c r="N53" s="44">
        <v>9.25</v>
      </c>
    </row>
    <row r="54" spans="1:14" s="16" customFormat="1" ht="22.5" customHeight="1">
      <c r="A54" s="31">
        <v>45</v>
      </c>
      <c r="B54" s="49" t="s">
        <v>68</v>
      </c>
      <c r="C54" s="49" t="s">
        <v>69</v>
      </c>
      <c r="D54" s="60" t="s">
        <v>5</v>
      </c>
      <c r="E54" s="31">
        <v>5</v>
      </c>
      <c r="F54" s="50" t="s">
        <v>66</v>
      </c>
      <c r="G54" s="50" t="s">
        <v>70</v>
      </c>
      <c r="H54" s="48">
        <f t="shared" si="6"/>
        <v>42475</v>
      </c>
      <c r="I54" s="47">
        <f t="shared" si="7"/>
        <v>42475</v>
      </c>
      <c r="J54" s="46">
        <f t="shared" si="8"/>
        <v>42475</v>
      </c>
      <c r="K54" s="45">
        <f t="shared" si="5"/>
        <v>42471</v>
      </c>
      <c r="L54" s="43">
        <v>50000000</v>
      </c>
      <c r="M54" s="43">
        <f t="shared" si="9"/>
        <v>5000000000000</v>
      </c>
      <c r="N54" s="44">
        <v>10.8</v>
      </c>
    </row>
    <row r="55" spans="1:14" s="16" customFormat="1" ht="22.5" customHeight="1">
      <c r="A55" s="31">
        <v>46</v>
      </c>
      <c r="B55" s="49" t="s">
        <v>144</v>
      </c>
      <c r="C55" s="49" t="s">
        <v>145</v>
      </c>
      <c r="D55" s="60" t="s">
        <v>5</v>
      </c>
      <c r="E55" s="31">
        <v>5</v>
      </c>
      <c r="F55" s="50" t="s">
        <v>67</v>
      </c>
      <c r="G55" s="50" t="s">
        <v>176</v>
      </c>
      <c r="H55" s="48">
        <f t="shared" si="6"/>
        <v>42475</v>
      </c>
      <c r="I55" s="47">
        <f t="shared" si="7"/>
        <v>42475</v>
      </c>
      <c r="J55" s="46">
        <f t="shared" si="8"/>
        <v>42475</v>
      </c>
      <c r="K55" s="45">
        <f t="shared" si="5"/>
        <v>42471</v>
      </c>
      <c r="L55" s="43">
        <v>51780000</v>
      </c>
      <c r="M55" s="43">
        <f t="shared" si="9"/>
        <v>5178000000000</v>
      </c>
      <c r="N55" s="44">
        <v>8.4</v>
      </c>
    </row>
    <row r="56" spans="1:14" s="16" customFormat="1" ht="22.5" customHeight="1">
      <c r="A56" s="31">
        <v>47</v>
      </c>
      <c r="B56" s="53" t="s">
        <v>195</v>
      </c>
      <c r="C56" s="72" t="s">
        <v>228</v>
      </c>
      <c r="D56" s="51" t="s">
        <v>5</v>
      </c>
      <c r="E56" s="31">
        <v>2</v>
      </c>
      <c r="F56" s="46">
        <v>41744</v>
      </c>
      <c r="G56" s="46">
        <v>42475</v>
      </c>
      <c r="H56" s="48">
        <f t="shared" si="6"/>
        <v>42475</v>
      </c>
      <c r="I56" s="47">
        <f t="shared" si="7"/>
        <v>42475</v>
      </c>
      <c r="J56" s="46">
        <f t="shared" si="8"/>
        <v>42475</v>
      </c>
      <c r="K56" s="45">
        <f t="shared" si="5"/>
        <v>42471</v>
      </c>
      <c r="L56" s="34">
        <v>67306666</v>
      </c>
      <c r="M56" s="43">
        <f t="shared" si="9"/>
        <v>6730666600000</v>
      </c>
      <c r="N56" s="58">
        <v>5.6</v>
      </c>
    </row>
    <row r="57" spans="1:14" s="16" customFormat="1" ht="22.5" customHeight="1">
      <c r="A57" s="31">
        <v>48</v>
      </c>
      <c r="B57" s="53" t="s">
        <v>196</v>
      </c>
      <c r="C57" s="72" t="s">
        <v>229</v>
      </c>
      <c r="D57" s="51" t="s">
        <v>5</v>
      </c>
      <c r="E57" s="31">
        <v>3</v>
      </c>
      <c r="F57" s="46">
        <v>41744</v>
      </c>
      <c r="G57" s="46">
        <v>42840</v>
      </c>
      <c r="H57" s="48">
        <f t="shared" si="6"/>
        <v>42475</v>
      </c>
      <c r="I57" s="47">
        <f t="shared" si="7"/>
        <v>42475</v>
      </c>
      <c r="J57" s="46">
        <f t="shared" si="8"/>
        <v>42475</v>
      </c>
      <c r="K57" s="45">
        <f t="shared" si="5"/>
        <v>42471</v>
      </c>
      <c r="L57" s="34">
        <v>63953985</v>
      </c>
      <c r="M57" s="43">
        <f t="shared" si="9"/>
        <v>6395398500000</v>
      </c>
      <c r="N57" s="58">
        <v>6.1</v>
      </c>
    </row>
    <row r="58" spans="1:14" s="70" customFormat="1" ht="22.5" customHeight="1">
      <c r="A58" s="31">
        <v>49</v>
      </c>
      <c r="B58" s="65" t="s">
        <v>275</v>
      </c>
      <c r="C58" s="65" t="s">
        <v>276</v>
      </c>
      <c r="D58" s="71" t="s">
        <v>5</v>
      </c>
      <c r="E58" s="64">
        <v>5</v>
      </c>
      <c r="F58" s="63">
        <v>42109</v>
      </c>
      <c r="G58" s="63">
        <v>43936</v>
      </c>
      <c r="H58" s="38">
        <f t="shared" si="6"/>
        <v>42475</v>
      </c>
      <c r="I58" s="37">
        <f t="shared" si="7"/>
        <v>42475</v>
      </c>
      <c r="J58" s="36">
        <f t="shared" si="8"/>
        <v>42475</v>
      </c>
      <c r="K58" s="45">
        <f t="shared" si="5"/>
        <v>42471</v>
      </c>
      <c r="L58" s="32">
        <v>91799473</v>
      </c>
      <c r="M58" s="32">
        <f t="shared" si="9"/>
        <v>9179947300000</v>
      </c>
      <c r="N58" s="54">
        <v>5.4</v>
      </c>
    </row>
    <row r="59" spans="1:14" s="16" customFormat="1" ht="22.5" customHeight="1">
      <c r="A59" s="31">
        <v>50</v>
      </c>
      <c r="B59" s="69" t="s">
        <v>146</v>
      </c>
      <c r="C59" s="49" t="s">
        <v>147</v>
      </c>
      <c r="D59" s="60" t="s">
        <v>5</v>
      </c>
      <c r="E59" s="31">
        <v>3</v>
      </c>
      <c r="F59" s="50" t="s">
        <v>164</v>
      </c>
      <c r="G59" s="50" t="s">
        <v>170</v>
      </c>
      <c r="H59" s="48">
        <f t="shared" si="6"/>
        <v>42490</v>
      </c>
      <c r="I59" s="68">
        <v>42494</v>
      </c>
      <c r="J59" s="68">
        <v>42494</v>
      </c>
      <c r="K59" s="45">
        <f t="shared" si="5"/>
        <v>42488</v>
      </c>
      <c r="L59" s="43">
        <v>51000000</v>
      </c>
      <c r="M59" s="43">
        <f t="shared" si="9"/>
        <v>5100000000000</v>
      </c>
      <c r="N59" s="44">
        <v>7.6</v>
      </c>
    </row>
    <row r="60" spans="1:14" s="16" customFormat="1" ht="22.5" customHeight="1">
      <c r="A60" s="31">
        <v>51</v>
      </c>
      <c r="B60" s="49" t="s">
        <v>71</v>
      </c>
      <c r="C60" s="49" t="s">
        <v>72</v>
      </c>
      <c r="D60" s="60" t="s">
        <v>5</v>
      </c>
      <c r="E60" s="31">
        <v>5</v>
      </c>
      <c r="F60" s="50" t="s">
        <v>73</v>
      </c>
      <c r="G60" s="50" t="s">
        <v>74</v>
      </c>
      <c r="H60" s="48">
        <f t="shared" si="6"/>
        <v>42499</v>
      </c>
      <c r="I60" s="47">
        <f aca="true" t="shared" si="10" ref="I60:I91">IF(WEEKDAY(H60)=7,H60+2,IF(WEEKDAY(H60)=1,H60+1,H60))</f>
        <v>42499</v>
      </c>
      <c r="J60" s="46">
        <f aca="true" t="shared" si="11" ref="J60:J91">+I60</f>
        <v>42499</v>
      </c>
      <c r="K60" s="62">
        <v>42489</v>
      </c>
      <c r="L60" s="43">
        <v>45850000</v>
      </c>
      <c r="M60" s="43">
        <f t="shared" si="9"/>
        <v>4585000000000</v>
      </c>
      <c r="N60" s="44">
        <v>13.2</v>
      </c>
    </row>
    <row r="61" spans="1:14" s="16" customFormat="1" ht="22.5" customHeight="1">
      <c r="A61" s="31">
        <v>52</v>
      </c>
      <c r="B61" s="49" t="s">
        <v>76</v>
      </c>
      <c r="C61" s="49" t="s">
        <v>77</v>
      </c>
      <c r="D61" s="60" t="s">
        <v>5</v>
      </c>
      <c r="E61" s="31">
        <v>5</v>
      </c>
      <c r="F61" s="50" t="s">
        <v>75</v>
      </c>
      <c r="G61" s="50" t="s">
        <v>78</v>
      </c>
      <c r="H61" s="48">
        <f t="shared" si="6"/>
        <v>42505</v>
      </c>
      <c r="I61" s="47">
        <f t="shared" si="10"/>
        <v>42506</v>
      </c>
      <c r="J61" s="46">
        <f t="shared" si="11"/>
        <v>42506</v>
      </c>
      <c r="K61" s="45">
        <f aca="true" t="shared" si="12" ref="K61:K94">IF(WEEKDAY(I61)=6,I61-4,I61-6)</f>
        <v>42500</v>
      </c>
      <c r="L61" s="43">
        <v>47500000</v>
      </c>
      <c r="M61" s="43">
        <f t="shared" si="9"/>
        <v>4750000000000</v>
      </c>
      <c r="N61" s="44">
        <v>9.4</v>
      </c>
    </row>
    <row r="62" spans="1:14" s="16" customFormat="1" ht="22.5" customHeight="1">
      <c r="A62" s="31">
        <v>53</v>
      </c>
      <c r="B62" s="53" t="s">
        <v>197</v>
      </c>
      <c r="C62" s="52" t="s">
        <v>230</v>
      </c>
      <c r="D62" s="51" t="s">
        <v>5</v>
      </c>
      <c r="E62" s="31">
        <v>2</v>
      </c>
      <c r="F62" s="46">
        <v>41774</v>
      </c>
      <c r="G62" s="46">
        <v>42505</v>
      </c>
      <c r="H62" s="48">
        <f t="shared" si="6"/>
        <v>42505</v>
      </c>
      <c r="I62" s="47">
        <f t="shared" si="10"/>
        <v>42506</v>
      </c>
      <c r="J62" s="46">
        <f t="shared" si="11"/>
        <v>42506</v>
      </c>
      <c r="K62" s="45">
        <f t="shared" si="12"/>
        <v>42500</v>
      </c>
      <c r="L62" s="34">
        <v>37000000</v>
      </c>
      <c r="M62" s="43">
        <f t="shared" si="9"/>
        <v>3700000000000</v>
      </c>
      <c r="N62" s="58">
        <v>5.5</v>
      </c>
    </row>
    <row r="63" spans="1:14" s="15" customFormat="1" ht="22.5" customHeight="1">
      <c r="A63" s="31">
        <v>54</v>
      </c>
      <c r="B63" s="53" t="s">
        <v>198</v>
      </c>
      <c r="C63" s="52" t="s">
        <v>231</v>
      </c>
      <c r="D63" s="51" t="s">
        <v>5</v>
      </c>
      <c r="E63" s="31">
        <v>3</v>
      </c>
      <c r="F63" s="46">
        <v>41774</v>
      </c>
      <c r="G63" s="46">
        <v>42870</v>
      </c>
      <c r="H63" s="48">
        <f t="shared" si="6"/>
        <v>42505</v>
      </c>
      <c r="I63" s="47">
        <f t="shared" si="10"/>
        <v>42506</v>
      </c>
      <c r="J63" s="46">
        <f t="shared" si="11"/>
        <v>42506</v>
      </c>
      <c r="K63" s="45">
        <f t="shared" si="12"/>
        <v>42500</v>
      </c>
      <c r="L63" s="34">
        <v>50000000</v>
      </c>
      <c r="M63" s="43">
        <f t="shared" si="9"/>
        <v>5000000000000</v>
      </c>
      <c r="N63" s="58">
        <v>6</v>
      </c>
    </row>
    <row r="64" spans="1:14" s="15" customFormat="1" ht="22.5" customHeight="1">
      <c r="A64" s="31">
        <v>55</v>
      </c>
      <c r="B64" s="53" t="s">
        <v>199</v>
      </c>
      <c r="C64" s="52" t="s">
        <v>232</v>
      </c>
      <c r="D64" s="51" t="s">
        <v>5</v>
      </c>
      <c r="E64" s="31">
        <v>5</v>
      </c>
      <c r="F64" s="46">
        <v>41774</v>
      </c>
      <c r="G64" s="46">
        <v>43600</v>
      </c>
      <c r="H64" s="48">
        <f t="shared" si="6"/>
        <v>42505</v>
      </c>
      <c r="I64" s="47">
        <f t="shared" si="10"/>
        <v>42506</v>
      </c>
      <c r="J64" s="46">
        <f t="shared" si="11"/>
        <v>42506</v>
      </c>
      <c r="K64" s="45">
        <f t="shared" si="12"/>
        <v>42500</v>
      </c>
      <c r="L64" s="34">
        <v>61300000</v>
      </c>
      <c r="M64" s="43">
        <f t="shared" si="9"/>
        <v>6130000000000</v>
      </c>
      <c r="N64" s="58">
        <v>7.1</v>
      </c>
    </row>
    <row r="65" spans="1:14" s="15" customFormat="1" ht="22.5" customHeight="1">
      <c r="A65" s="31">
        <v>56</v>
      </c>
      <c r="B65" s="49" t="s">
        <v>79</v>
      </c>
      <c r="C65" s="49" t="s">
        <v>80</v>
      </c>
      <c r="D65" s="60" t="s">
        <v>3</v>
      </c>
      <c r="E65" s="31">
        <v>15</v>
      </c>
      <c r="F65" s="50" t="s">
        <v>81</v>
      </c>
      <c r="G65" s="50" t="s">
        <v>82</v>
      </c>
      <c r="H65" s="48">
        <f t="shared" si="6"/>
        <v>42507</v>
      </c>
      <c r="I65" s="47">
        <f t="shared" si="10"/>
        <v>42507</v>
      </c>
      <c r="J65" s="46">
        <f t="shared" si="11"/>
        <v>42507</v>
      </c>
      <c r="K65" s="45">
        <f t="shared" si="12"/>
        <v>42501</v>
      </c>
      <c r="L65" s="43">
        <v>50000</v>
      </c>
      <c r="M65" s="43">
        <f t="shared" si="9"/>
        <v>5000000000</v>
      </c>
      <c r="N65" s="44">
        <v>9.1</v>
      </c>
    </row>
    <row r="66" spans="1:14" s="15" customFormat="1" ht="22.5" customHeight="1">
      <c r="A66" s="31">
        <v>57</v>
      </c>
      <c r="B66" s="49" t="s">
        <v>83</v>
      </c>
      <c r="C66" s="49" t="s">
        <v>84</v>
      </c>
      <c r="D66" s="60" t="s">
        <v>5</v>
      </c>
      <c r="E66" s="31">
        <v>10</v>
      </c>
      <c r="F66" s="50" t="s">
        <v>85</v>
      </c>
      <c r="G66" s="50" t="s">
        <v>86</v>
      </c>
      <c r="H66" s="48">
        <f t="shared" si="6"/>
        <v>42521</v>
      </c>
      <c r="I66" s="47">
        <f t="shared" si="10"/>
        <v>42521</v>
      </c>
      <c r="J66" s="46">
        <f t="shared" si="11"/>
        <v>42521</v>
      </c>
      <c r="K66" s="45">
        <f t="shared" si="12"/>
        <v>42515</v>
      </c>
      <c r="L66" s="43">
        <v>14500000</v>
      </c>
      <c r="M66" s="43">
        <f t="shared" si="9"/>
        <v>1450000000000</v>
      </c>
      <c r="N66" s="44">
        <v>9.5</v>
      </c>
    </row>
    <row r="67" spans="1:14" s="15" customFormat="1" ht="22.5" customHeight="1">
      <c r="A67" s="31">
        <v>58</v>
      </c>
      <c r="B67" s="49" t="s">
        <v>148</v>
      </c>
      <c r="C67" s="49" t="s">
        <v>149</v>
      </c>
      <c r="D67" s="60" t="s">
        <v>5</v>
      </c>
      <c r="E67" s="31">
        <v>3</v>
      </c>
      <c r="F67" s="50" t="s">
        <v>87</v>
      </c>
      <c r="G67" s="50" t="s">
        <v>171</v>
      </c>
      <c r="H67" s="48">
        <f t="shared" si="6"/>
        <v>42521</v>
      </c>
      <c r="I67" s="47">
        <f t="shared" si="10"/>
        <v>42521</v>
      </c>
      <c r="J67" s="46">
        <f t="shared" si="11"/>
        <v>42521</v>
      </c>
      <c r="K67" s="45">
        <f t="shared" si="12"/>
        <v>42515</v>
      </c>
      <c r="L67" s="43">
        <v>51000000</v>
      </c>
      <c r="M67" s="43">
        <f t="shared" si="9"/>
        <v>5100000000000</v>
      </c>
      <c r="N67" s="44">
        <v>6.7</v>
      </c>
    </row>
    <row r="68" spans="1:14" s="15" customFormat="1" ht="22.5" customHeight="1">
      <c r="A68" s="31">
        <v>59</v>
      </c>
      <c r="B68" s="49" t="s">
        <v>150</v>
      </c>
      <c r="C68" s="49" t="s">
        <v>151</v>
      </c>
      <c r="D68" s="60" t="s">
        <v>5</v>
      </c>
      <c r="E68" s="31">
        <v>5</v>
      </c>
      <c r="F68" s="50" t="s">
        <v>87</v>
      </c>
      <c r="G68" s="50" t="s">
        <v>177</v>
      </c>
      <c r="H68" s="48">
        <f t="shared" si="6"/>
        <v>42521</v>
      </c>
      <c r="I68" s="47">
        <f t="shared" si="10"/>
        <v>42521</v>
      </c>
      <c r="J68" s="46">
        <f t="shared" si="11"/>
        <v>42521</v>
      </c>
      <c r="K68" s="45">
        <f t="shared" si="12"/>
        <v>42515</v>
      </c>
      <c r="L68" s="43">
        <v>42600000</v>
      </c>
      <c r="M68" s="43">
        <f t="shared" si="9"/>
        <v>4260000000000</v>
      </c>
      <c r="N68" s="44">
        <v>7.7</v>
      </c>
    </row>
    <row r="69" spans="1:14" s="15" customFormat="1" ht="22.5" customHeight="1">
      <c r="A69" s="31">
        <v>60</v>
      </c>
      <c r="B69" s="53" t="s">
        <v>200</v>
      </c>
      <c r="C69" s="52" t="s">
        <v>233</v>
      </c>
      <c r="D69" s="51" t="s">
        <v>5</v>
      </c>
      <c r="E69" s="31">
        <v>10</v>
      </c>
      <c r="F69" s="46">
        <v>41790</v>
      </c>
      <c r="G69" s="46">
        <v>45443</v>
      </c>
      <c r="H69" s="48">
        <f t="shared" si="6"/>
        <v>42521</v>
      </c>
      <c r="I69" s="47">
        <f t="shared" si="10"/>
        <v>42521</v>
      </c>
      <c r="J69" s="46">
        <f t="shared" si="11"/>
        <v>42521</v>
      </c>
      <c r="K69" s="45">
        <f t="shared" si="12"/>
        <v>42515</v>
      </c>
      <c r="L69" s="34">
        <v>72039000</v>
      </c>
      <c r="M69" s="43">
        <f t="shared" si="9"/>
        <v>7203900000000</v>
      </c>
      <c r="N69" s="58">
        <v>8.7</v>
      </c>
    </row>
    <row r="70" spans="1:14" s="15" customFormat="1" ht="22.5" customHeight="1">
      <c r="A70" s="31">
        <v>61</v>
      </c>
      <c r="B70" s="65" t="s">
        <v>277</v>
      </c>
      <c r="C70" s="65" t="s">
        <v>278</v>
      </c>
      <c r="D70" s="61" t="s">
        <v>5</v>
      </c>
      <c r="E70" s="64">
        <v>15</v>
      </c>
      <c r="F70" s="63">
        <v>42155</v>
      </c>
      <c r="G70" s="63">
        <v>47634</v>
      </c>
      <c r="H70" s="48">
        <f t="shared" si="6"/>
        <v>42521</v>
      </c>
      <c r="I70" s="47">
        <f t="shared" si="10"/>
        <v>42521</v>
      </c>
      <c r="J70" s="46">
        <f t="shared" si="11"/>
        <v>42521</v>
      </c>
      <c r="K70" s="45">
        <f t="shared" si="12"/>
        <v>42515</v>
      </c>
      <c r="L70" s="43">
        <v>43576000</v>
      </c>
      <c r="M70" s="43">
        <f t="shared" si="9"/>
        <v>4357600000000</v>
      </c>
      <c r="N70" s="54">
        <v>7.6</v>
      </c>
    </row>
    <row r="71" spans="1:14" s="16" customFormat="1" ht="22.5" customHeight="1">
      <c r="A71" s="31">
        <v>62</v>
      </c>
      <c r="B71" s="49" t="s">
        <v>89</v>
      </c>
      <c r="C71" s="49" t="s">
        <v>90</v>
      </c>
      <c r="D71" s="60" t="s">
        <v>5</v>
      </c>
      <c r="E71" s="31">
        <v>10</v>
      </c>
      <c r="F71" s="50" t="s">
        <v>88</v>
      </c>
      <c r="G71" s="50" t="s">
        <v>91</v>
      </c>
      <c r="H71" s="48">
        <f t="shared" si="6"/>
        <v>42528</v>
      </c>
      <c r="I71" s="47">
        <f t="shared" si="10"/>
        <v>42528</v>
      </c>
      <c r="J71" s="46">
        <f t="shared" si="11"/>
        <v>42528</v>
      </c>
      <c r="K71" s="45">
        <f t="shared" si="12"/>
        <v>42522</v>
      </c>
      <c r="L71" s="43">
        <v>1000000</v>
      </c>
      <c r="M71" s="43">
        <f t="shared" si="9"/>
        <v>100000000000</v>
      </c>
      <c r="N71" s="44">
        <v>11.3</v>
      </c>
    </row>
    <row r="72" spans="1:14" s="16" customFormat="1" ht="22.5" customHeight="1">
      <c r="A72" s="31">
        <v>63</v>
      </c>
      <c r="B72" s="49" t="s">
        <v>93</v>
      </c>
      <c r="C72" s="49" t="s">
        <v>94</v>
      </c>
      <c r="D72" s="60" t="s">
        <v>5</v>
      </c>
      <c r="E72" s="31">
        <v>5</v>
      </c>
      <c r="F72" s="50" t="s">
        <v>92</v>
      </c>
      <c r="G72" s="50" t="s">
        <v>95</v>
      </c>
      <c r="H72" s="48">
        <f t="shared" si="6"/>
        <v>42536</v>
      </c>
      <c r="I72" s="47">
        <f t="shared" si="10"/>
        <v>42536</v>
      </c>
      <c r="J72" s="46">
        <f t="shared" si="11"/>
        <v>42536</v>
      </c>
      <c r="K72" s="45">
        <f t="shared" si="12"/>
        <v>42530</v>
      </c>
      <c r="L72" s="43">
        <v>67000000</v>
      </c>
      <c r="M72" s="43">
        <f t="shared" si="9"/>
        <v>6700000000000</v>
      </c>
      <c r="N72" s="44">
        <v>9.5</v>
      </c>
    </row>
    <row r="73" spans="1:14" s="16" customFormat="1" ht="22.5" customHeight="1">
      <c r="A73" s="31">
        <v>64</v>
      </c>
      <c r="B73" s="49" t="s">
        <v>97</v>
      </c>
      <c r="C73" s="49" t="s">
        <v>98</v>
      </c>
      <c r="D73" s="60" t="s">
        <v>5</v>
      </c>
      <c r="E73" s="31">
        <v>5</v>
      </c>
      <c r="F73" s="50" t="s">
        <v>96</v>
      </c>
      <c r="G73" s="50" t="s">
        <v>99</v>
      </c>
      <c r="H73" s="48">
        <f t="shared" si="6"/>
        <v>42541</v>
      </c>
      <c r="I73" s="47">
        <f t="shared" si="10"/>
        <v>42541</v>
      </c>
      <c r="J73" s="46">
        <f t="shared" si="11"/>
        <v>42541</v>
      </c>
      <c r="K73" s="45">
        <f t="shared" si="12"/>
        <v>42535</v>
      </c>
      <c r="L73" s="43">
        <v>30000000</v>
      </c>
      <c r="M73" s="43">
        <f t="shared" si="9"/>
        <v>3000000000000</v>
      </c>
      <c r="N73" s="44">
        <v>12.3</v>
      </c>
    </row>
    <row r="74" spans="1:14" s="16" customFormat="1" ht="22.5" customHeight="1">
      <c r="A74" s="31">
        <v>65</v>
      </c>
      <c r="B74" s="49" t="s">
        <v>152</v>
      </c>
      <c r="C74" s="49" t="s">
        <v>153</v>
      </c>
      <c r="D74" s="60" t="s">
        <v>3</v>
      </c>
      <c r="E74" s="31">
        <v>15</v>
      </c>
      <c r="F74" s="50" t="s">
        <v>100</v>
      </c>
      <c r="G74" s="50" t="s">
        <v>162</v>
      </c>
      <c r="H74" s="48">
        <f aca="true" t="shared" si="13" ref="H74:H105">DATE(2016,MONTH(F74),DAY(F74))</f>
        <v>42551</v>
      </c>
      <c r="I74" s="47">
        <f t="shared" si="10"/>
        <v>42551</v>
      </c>
      <c r="J74" s="46">
        <f t="shared" si="11"/>
        <v>42551</v>
      </c>
      <c r="K74" s="45">
        <f t="shared" si="12"/>
        <v>42545</v>
      </c>
      <c r="L74" s="43">
        <v>42120000</v>
      </c>
      <c r="M74" s="43">
        <f aca="true" t="shared" si="14" ref="M74:M105">+L74*100000</f>
        <v>4212000000000</v>
      </c>
      <c r="N74" s="44">
        <v>8.9</v>
      </c>
    </row>
    <row r="75" spans="1:14" s="16" customFormat="1" ht="22.5" customHeight="1">
      <c r="A75" s="31">
        <v>66</v>
      </c>
      <c r="B75" s="49" t="s">
        <v>102</v>
      </c>
      <c r="C75" s="49" t="s">
        <v>103</v>
      </c>
      <c r="D75" s="60" t="s">
        <v>5</v>
      </c>
      <c r="E75" s="31">
        <v>5</v>
      </c>
      <c r="F75" s="50" t="s">
        <v>101</v>
      </c>
      <c r="G75" s="50" t="s">
        <v>104</v>
      </c>
      <c r="H75" s="48">
        <f t="shared" si="13"/>
        <v>42551</v>
      </c>
      <c r="I75" s="47">
        <f t="shared" si="10"/>
        <v>42551</v>
      </c>
      <c r="J75" s="46">
        <f t="shared" si="11"/>
        <v>42551</v>
      </c>
      <c r="K75" s="45">
        <f t="shared" si="12"/>
        <v>42545</v>
      </c>
      <c r="L75" s="43">
        <v>23924000</v>
      </c>
      <c r="M75" s="43">
        <f t="shared" si="14"/>
        <v>2392400000000</v>
      </c>
      <c r="N75" s="44">
        <v>9.6</v>
      </c>
    </row>
    <row r="76" spans="1:14" s="16" customFormat="1" ht="22.5" customHeight="1">
      <c r="A76" s="31">
        <v>67</v>
      </c>
      <c r="B76" s="53" t="s">
        <v>206</v>
      </c>
      <c r="C76" s="52" t="s">
        <v>239</v>
      </c>
      <c r="D76" s="51" t="s">
        <v>5</v>
      </c>
      <c r="E76" s="31">
        <v>2</v>
      </c>
      <c r="F76" s="46">
        <v>41820</v>
      </c>
      <c r="G76" s="46">
        <v>42551</v>
      </c>
      <c r="H76" s="48">
        <f t="shared" si="13"/>
        <v>42551</v>
      </c>
      <c r="I76" s="47">
        <f t="shared" si="10"/>
        <v>42551</v>
      </c>
      <c r="J76" s="46">
        <f t="shared" si="11"/>
        <v>42551</v>
      </c>
      <c r="K76" s="45">
        <f t="shared" si="12"/>
        <v>42545</v>
      </c>
      <c r="L76" s="34">
        <v>10000000</v>
      </c>
      <c r="M76" s="43">
        <f t="shared" si="14"/>
        <v>1000000000000</v>
      </c>
      <c r="N76" s="58">
        <v>5.6</v>
      </c>
    </row>
    <row r="77" spans="1:14" s="16" customFormat="1" ht="22.5" customHeight="1">
      <c r="A77" s="31">
        <v>68</v>
      </c>
      <c r="B77" s="53" t="s">
        <v>201</v>
      </c>
      <c r="C77" s="52" t="s">
        <v>234</v>
      </c>
      <c r="D77" s="51" t="s">
        <v>5</v>
      </c>
      <c r="E77" s="31">
        <v>3</v>
      </c>
      <c r="F77" s="46">
        <v>41820</v>
      </c>
      <c r="G77" s="46">
        <v>42916</v>
      </c>
      <c r="H77" s="48">
        <f t="shared" si="13"/>
        <v>42551</v>
      </c>
      <c r="I77" s="47">
        <f t="shared" si="10"/>
        <v>42551</v>
      </c>
      <c r="J77" s="46">
        <f t="shared" si="11"/>
        <v>42551</v>
      </c>
      <c r="K77" s="45">
        <f t="shared" si="12"/>
        <v>42545</v>
      </c>
      <c r="L77" s="34">
        <v>60000000</v>
      </c>
      <c r="M77" s="43">
        <f t="shared" si="14"/>
        <v>6000000000000</v>
      </c>
      <c r="N77" s="58">
        <v>6.1</v>
      </c>
    </row>
    <row r="78" spans="1:14" s="16" customFormat="1" ht="22.5" customHeight="1">
      <c r="A78" s="31">
        <v>69</v>
      </c>
      <c r="B78" s="53" t="s">
        <v>202</v>
      </c>
      <c r="C78" s="52" t="s">
        <v>235</v>
      </c>
      <c r="D78" s="51" t="s">
        <v>5</v>
      </c>
      <c r="E78" s="31">
        <v>5</v>
      </c>
      <c r="F78" s="46">
        <v>41820</v>
      </c>
      <c r="G78" s="46">
        <v>43646</v>
      </c>
      <c r="H78" s="48">
        <f t="shared" si="13"/>
        <v>42551</v>
      </c>
      <c r="I78" s="47">
        <f t="shared" si="10"/>
        <v>42551</v>
      </c>
      <c r="J78" s="46">
        <f t="shared" si="11"/>
        <v>42551</v>
      </c>
      <c r="K78" s="45">
        <f t="shared" si="12"/>
        <v>42545</v>
      </c>
      <c r="L78" s="34">
        <v>50000000</v>
      </c>
      <c r="M78" s="43">
        <f t="shared" si="14"/>
        <v>5000000000000</v>
      </c>
      <c r="N78" s="58">
        <v>7.1</v>
      </c>
    </row>
    <row r="79" spans="1:14" s="16" customFormat="1" ht="22.5" customHeight="1">
      <c r="A79" s="31">
        <v>70</v>
      </c>
      <c r="B79" s="56" t="s">
        <v>279</v>
      </c>
      <c r="C79" s="59" t="s">
        <v>280</v>
      </c>
      <c r="D79" s="57" t="s">
        <v>5</v>
      </c>
      <c r="E79" s="39">
        <v>5</v>
      </c>
      <c r="F79" s="55">
        <v>42185</v>
      </c>
      <c r="G79" s="55">
        <v>44012</v>
      </c>
      <c r="H79" s="48">
        <f t="shared" si="13"/>
        <v>42551</v>
      </c>
      <c r="I79" s="47">
        <f t="shared" si="10"/>
        <v>42551</v>
      </c>
      <c r="J79" s="46">
        <f t="shared" si="11"/>
        <v>42551</v>
      </c>
      <c r="K79" s="45">
        <f t="shared" si="12"/>
        <v>42545</v>
      </c>
      <c r="L79" s="43">
        <v>56168419</v>
      </c>
      <c r="M79" s="43">
        <f t="shared" si="14"/>
        <v>5616841900000</v>
      </c>
      <c r="N79" s="54">
        <v>6.4</v>
      </c>
    </row>
    <row r="80" spans="1:14" s="16" customFormat="1" ht="22.5" customHeight="1">
      <c r="A80" s="31">
        <v>71</v>
      </c>
      <c r="B80" s="65" t="s">
        <v>281</v>
      </c>
      <c r="C80" s="67" t="s">
        <v>282</v>
      </c>
      <c r="D80" s="61" t="s">
        <v>5</v>
      </c>
      <c r="E80" s="64">
        <v>15</v>
      </c>
      <c r="F80" s="63">
        <v>42185</v>
      </c>
      <c r="G80" s="63">
        <v>47664</v>
      </c>
      <c r="H80" s="48">
        <f t="shared" si="13"/>
        <v>42551</v>
      </c>
      <c r="I80" s="47">
        <f t="shared" si="10"/>
        <v>42551</v>
      </c>
      <c r="J80" s="46">
        <f t="shared" si="11"/>
        <v>42551</v>
      </c>
      <c r="K80" s="45">
        <f t="shared" si="12"/>
        <v>42545</v>
      </c>
      <c r="L80" s="43">
        <v>28652000</v>
      </c>
      <c r="M80" s="43">
        <f t="shared" si="14"/>
        <v>2865200000000</v>
      </c>
      <c r="N80" s="54">
        <v>7.6</v>
      </c>
    </row>
    <row r="81" spans="1:14" s="16" customFormat="1" ht="22.5" customHeight="1">
      <c r="A81" s="31">
        <v>72</v>
      </c>
      <c r="B81" s="49" t="s">
        <v>106</v>
      </c>
      <c r="C81" s="49" t="s">
        <v>107</v>
      </c>
      <c r="D81" s="60" t="s">
        <v>5</v>
      </c>
      <c r="E81" s="31">
        <v>5</v>
      </c>
      <c r="F81" s="50" t="s">
        <v>105</v>
      </c>
      <c r="G81" s="50" t="s">
        <v>108</v>
      </c>
      <c r="H81" s="48">
        <f t="shared" si="13"/>
        <v>42555</v>
      </c>
      <c r="I81" s="47">
        <f t="shared" si="10"/>
        <v>42555</v>
      </c>
      <c r="J81" s="46">
        <f t="shared" si="11"/>
        <v>42555</v>
      </c>
      <c r="K81" s="45">
        <f t="shared" si="12"/>
        <v>42549</v>
      </c>
      <c r="L81" s="43">
        <v>37000000</v>
      </c>
      <c r="M81" s="43">
        <f t="shared" si="14"/>
        <v>3700000000000</v>
      </c>
      <c r="N81" s="44">
        <v>12.3</v>
      </c>
    </row>
    <row r="82" spans="1:14" s="16" customFormat="1" ht="22.5" customHeight="1">
      <c r="A82" s="31">
        <v>73</v>
      </c>
      <c r="B82" s="49" t="s">
        <v>111</v>
      </c>
      <c r="C82" s="49" t="s">
        <v>112</v>
      </c>
      <c r="D82" s="60" t="s">
        <v>5</v>
      </c>
      <c r="E82" s="31">
        <v>5</v>
      </c>
      <c r="F82" s="50" t="s">
        <v>109</v>
      </c>
      <c r="G82" s="50" t="s">
        <v>113</v>
      </c>
      <c r="H82" s="48">
        <f t="shared" si="13"/>
        <v>42566</v>
      </c>
      <c r="I82" s="47">
        <f t="shared" si="10"/>
        <v>42566</v>
      </c>
      <c r="J82" s="46">
        <f t="shared" si="11"/>
        <v>42566</v>
      </c>
      <c r="K82" s="45">
        <f t="shared" si="12"/>
        <v>42562</v>
      </c>
      <c r="L82" s="43">
        <v>10500000</v>
      </c>
      <c r="M82" s="43">
        <f t="shared" si="14"/>
        <v>1050000000000</v>
      </c>
      <c r="N82" s="44">
        <v>9.8</v>
      </c>
    </row>
    <row r="83" spans="1:14" s="16" customFormat="1" ht="22.5" customHeight="1">
      <c r="A83" s="31">
        <v>74</v>
      </c>
      <c r="B83" s="49" t="s">
        <v>154</v>
      </c>
      <c r="C83" s="49" t="s">
        <v>155</v>
      </c>
      <c r="D83" s="60" t="s">
        <v>5</v>
      </c>
      <c r="E83" s="31">
        <v>3</v>
      </c>
      <c r="F83" s="50" t="s">
        <v>110</v>
      </c>
      <c r="G83" s="50" t="s">
        <v>172</v>
      </c>
      <c r="H83" s="48">
        <f t="shared" si="13"/>
        <v>42566</v>
      </c>
      <c r="I83" s="47">
        <f t="shared" si="10"/>
        <v>42566</v>
      </c>
      <c r="J83" s="46">
        <f t="shared" si="11"/>
        <v>42566</v>
      </c>
      <c r="K83" s="45">
        <f t="shared" si="12"/>
        <v>42562</v>
      </c>
      <c r="L83" s="43">
        <v>50000000</v>
      </c>
      <c r="M83" s="43">
        <f t="shared" si="14"/>
        <v>5000000000000</v>
      </c>
      <c r="N83" s="44">
        <v>7</v>
      </c>
    </row>
    <row r="84" spans="1:14" s="16" customFormat="1" ht="22.5" customHeight="1">
      <c r="A84" s="31">
        <v>75</v>
      </c>
      <c r="B84" s="53" t="s">
        <v>204</v>
      </c>
      <c r="C84" s="52" t="s">
        <v>237</v>
      </c>
      <c r="D84" s="51" t="s">
        <v>5</v>
      </c>
      <c r="E84" s="31">
        <v>3</v>
      </c>
      <c r="F84" s="46">
        <v>41835</v>
      </c>
      <c r="G84" s="46">
        <v>42931</v>
      </c>
      <c r="H84" s="48">
        <f t="shared" si="13"/>
        <v>42566</v>
      </c>
      <c r="I84" s="47">
        <f t="shared" si="10"/>
        <v>42566</v>
      </c>
      <c r="J84" s="46">
        <f t="shared" si="11"/>
        <v>42566</v>
      </c>
      <c r="K84" s="45">
        <f t="shared" si="12"/>
        <v>42562</v>
      </c>
      <c r="L84" s="34">
        <v>50400000</v>
      </c>
      <c r="M84" s="43">
        <f t="shared" si="14"/>
        <v>5040000000000</v>
      </c>
      <c r="N84" s="58">
        <v>5.8</v>
      </c>
    </row>
    <row r="85" spans="1:14" s="16" customFormat="1" ht="22.5" customHeight="1">
      <c r="A85" s="31">
        <v>76</v>
      </c>
      <c r="B85" s="53" t="s">
        <v>203</v>
      </c>
      <c r="C85" s="52" t="s">
        <v>236</v>
      </c>
      <c r="D85" s="51" t="s">
        <v>5</v>
      </c>
      <c r="E85" s="31">
        <v>5</v>
      </c>
      <c r="F85" s="46">
        <v>41835</v>
      </c>
      <c r="G85" s="46">
        <v>43661</v>
      </c>
      <c r="H85" s="48">
        <f t="shared" si="13"/>
        <v>42566</v>
      </c>
      <c r="I85" s="47">
        <f t="shared" si="10"/>
        <v>42566</v>
      </c>
      <c r="J85" s="46">
        <f t="shared" si="11"/>
        <v>42566</v>
      </c>
      <c r="K85" s="45">
        <f t="shared" si="12"/>
        <v>42562</v>
      </c>
      <c r="L85" s="34">
        <v>60000000</v>
      </c>
      <c r="M85" s="43">
        <f t="shared" si="14"/>
        <v>6000000000000</v>
      </c>
      <c r="N85" s="58">
        <v>6.9</v>
      </c>
    </row>
    <row r="86" spans="1:14" s="16" customFormat="1" ht="22.5" customHeight="1">
      <c r="A86" s="31">
        <v>77</v>
      </c>
      <c r="B86" s="65" t="s">
        <v>283</v>
      </c>
      <c r="C86" s="66" t="s">
        <v>284</v>
      </c>
      <c r="D86" s="61" t="s">
        <v>5</v>
      </c>
      <c r="E86" s="64">
        <v>5</v>
      </c>
      <c r="F86" s="63">
        <v>42200</v>
      </c>
      <c r="G86" s="63">
        <v>44027</v>
      </c>
      <c r="H86" s="48">
        <f t="shared" si="13"/>
        <v>42566</v>
      </c>
      <c r="I86" s="47">
        <f t="shared" si="10"/>
        <v>42566</v>
      </c>
      <c r="J86" s="46">
        <f t="shared" si="11"/>
        <v>42566</v>
      </c>
      <c r="K86" s="45">
        <f t="shared" si="12"/>
        <v>42562</v>
      </c>
      <c r="L86" s="43">
        <v>57340000</v>
      </c>
      <c r="M86" s="43">
        <f t="shared" si="14"/>
        <v>5734000000000</v>
      </c>
      <c r="N86" s="54">
        <v>6.4</v>
      </c>
    </row>
    <row r="87" spans="1:14" s="16" customFormat="1" ht="22.5" customHeight="1">
      <c r="A87" s="31">
        <v>78</v>
      </c>
      <c r="B87" s="49" t="s">
        <v>115</v>
      </c>
      <c r="C87" s="49" t="s">
        <v>116</v>
      </c>
      <c r="D87" s="60" t="s">
        <v>5</v>
      </c>
      <c r="E87" s="31">
        <v>5</v>
      </c>
      <c r="F87" s="50" t="s">
        <v>114</v>
      </c>
      <c r="G87" s="50" t="s">
        <v>117</v>
      </c>
      <c r="H87" s="48">
        <f t="shared" si="13"/>
        <v>42576</v>
      </c>
      <c r="I87" s="47">
        <f t="shared" si="10"/>
        <v>42576</v>
      </c>
      <c r="J87" s="46">
        <f t="shared" si="11"/>
        <v>42576</v>
      </c>
      <c r="K87" s="45">
        <f t="shared" si="12"/>
        <v>42570</v>
      </c>
      <c r="L87" s="43">
        <v>39050000</v>
      </c>
      <c r="M87" s="43">
        <f t="shared" si="14"/>
        <v>3905000000000</v>
      </c>
      <c r="N87" s="44">
        <v>12.5</v>
      </c>
    </row>
    <row r="88" spans="1:14" s="16" customFormat="1" ht="22.5" customHeight="1">
      <c r="A88" s="31">
        <v>79</v>
      </c>
      <c r="B88" s="65" t="s">
        <v>294</v>
      </c>
      <c r="C88" s="65" t="s">
        <v>298</v>
      </c>
      <c r="D88" s="61" t="s">
        <v>311</v>
      </c>
      <c r="E88" s="64">
        <v>20</v>
      </c>
      <c r="F88" s="63">
        <v>42214</v>
      </c>
      <c r="G88" s="63">
        <v>49519</v>
      </c>
      <c r="H88" s="48">
        <f t="shared" si="13"/>
        <v>42580</v>
      </c>
      <c r="I88" s="47">
        <f t="shared" si="10"/>
        <v>42580</v>
      </c>
      <c r="J88" s="46">
        <f t="shared" si="11"/>
        <v>42580</v>
      </c>
      <c r="K88" s="45">
        <f t="shared" si="12"/>
        <v>42576</v>
      </c>
      <c r="L88" s="43">
        <v>19500000</v>
      </c>
      <c r="M88" s="43">
        <f t="shared" si="14"/>
        <v>1950000000000</v>
      </c>
      <c r="N88" s="54">
        <v>7.75</v>
      </c>
    </row>
    <row r="89" spans="1:14" s="16" customFormat="1" ht="22.5" customHeight="1">
      <c r="A89" s="31">
        <v>80</v>
      </c>
      <c r="B89" s="53" t="s">
        <v>205</v>
      </c>
      <c r="C89" s="53" t="s">
        <v>238</v>
      </c>
      <c r="D89" s="51" t="s">
        <v>5</v>
      </c>
      <c r="E89" s="31">
        <v>5</v>
      </c>
      <c r="F89" s="46">
        <v>41851</v>
      </c>
      <c r="G89" s="46">
        <v>43677</v>
      </c>
      <c r="H89" s="48">
        <f t="shared" si="13"/>
        <v>42582</v>
      </c>
      <c r="I89" s="47">
        <f t="shared" si="10"/>
        <v>42583</v>
      </c>
      <c r="J89" s="46">
        <f t="shared" si="11"/>
        <v>42583</v>
      </c>
      <c r="K89" s="45">
        <f t="shared" si="12"/>
        <v>42577</v>
      </c>
      <c r="L89" s="34">
        <v>70000000</v>
      </c>
      <c r="M89" s="43">
        <f t="shared" si="14"/>
        <v>7000000000000</v>
      </c>
      <c r="N89" s="58">
        <v>6.6</v>
      </c>
    </row>
    <row r="90" spans="1:14" s="16" customFormat="1" ht="22.5" customHeight="1">
      <c r="A90" s="31">
        <v>81</v>
      </c>
      <c r="B90" s="65" t="s">
        <v>295</v>
      </c>
      <c r="C90" s="65" t="s">
        <v>299</v>
      </c>
      <c r="D90" s="61" t="s">
        <v>311</v>
      </c>
      <c r="E90" s="64">
        <v>20</v>
      </c>
      <c r="F90" s="63">
        <v>42223</v>
      </c>
      <c r="G90" s="63">
        <v>49528</v>
      </c>
      <c r="H90" s="48">
        <f t="shared" si="13"/>
        <v>42589</v>
      </c>
      <c r="I90" s="47">
        <f t="shared" si="10"/>
        <v>42590</v>
      </c>
      <c r="J90" s="46">
        <f t="shared" si="11"/>
        <v>42590</v>
      </c>
      <c r="K90" s="45">
        <f t="shared" si="12"/>
        <v>42584</v>
      </c>
      <c r="L90" s="43">
        <v>15600000</v>
      </c>
      <c r="M90" s="43">
        <f t="shared" si="14"/>
        <v>1560000000000</v>
      </c>
      <c r="N90" s="54">
        <v>7.75</v>
      </c>
    </row>
    <row r="91" spans="1:14" s="16" customFormat="1" ht="22.5" customHeight="1">
      <c r="A91" s="31">
        <v>82</v>
      </c>
      <c r="B91" s="53" t="s">
        <v>207</v>
      </c>
      <c r="C91" s="52" t="s">
        <v>240</v>
      </c>
      <c r="D91" s="51" t="s">
        <v>5</v>
      </c>
      <c r="E91" s="31">
        <v>10</v>
      </c>
      <c r="F91" s="46">
        <v>41882</v>
      </c>
      <c r="G91" s="46">
        <v>45535</v>
      </c>
      <c r="H91" s="48">
        <f t="shared" si="13"/>
        <v>42613</v>
      </c>
      <c r="I91" s="47">
        <f t="shared" si="10"/>
        <v>42613</v>
      </c>
      <c r="J91" s="46">
        <f t="shared" si="11"/>
        <v>42613</v>
      </c>
      <c r="K91" s="45">
        <f t="shared" si="12"/>
        <v>42607</v>
      </c>
      <c r="L91" s="34">
        <v>60000000</v>
      </c>
      <c r="M91" s="43">
        <f t="shared" si="14"/>
        <v>6000000000000</v>
      </c>
      <c r="N91" s="58">
        <v>7.8</v>
      </c>
    </row>
    <row r="92" spans="1:14" s="16" customFormat="1" ht="22.5" customHeight="1">
      <c r="A92" s="31">
        <v>83</v>
      </c>
      <c r="B92" s="53" t="s">
        <v>208</v>
      </c>
      <c r="C92" s="52" t="s">
        <v>241</v>
      </c>
      <c r="D92" s="51" t="s">
        <v>5</v>
      </c>
      <c r="E92" s="31">
        <v>3</v>
      </c>
      <c r="F92" s="46">
        <v>41882</v>
      </c>
      <c r="G92" s="46">
        <v>42978</v>
      </c>
      <c r="H92" s="48">
        <f t="shared" si="13"/>
        <v>42613</v>
      </c>
      <c r="I92" s="47">
        <f aca="true" t="shared" si="15" ref="I92:I116">IF(WEEKDAY(H92)=7,H92+2,IF(WEEKDAY(H92)=1,H92+1,H92))</f>
        <v>42613</v>
      </c>
      <c r="J92" s="46">
        <f aca="true" t="shared" si="16" ref="J92:J116">+I92</f>
        <v>42613</v>
      </c>
      <c r="K92" s="45">
        <f t="shared" si="12"/>
        <v>42607</v>
      </c>
      <c r="L92" s="34">
        <v>64450000</v>
      </c>
      <c r="M92" s="43">
        <f t="shared" si="14"/>
        <v>6445000000000</v>
      </c>
      <c r="N92" s="58">
        <v>5.4</v>
      </c>
    </row>
    <row r="93" spans="1:14" s="16" customFormat="1" ht="22.5" customHeight="1">
      <c r="A93" s="31">
        <v>84</v>
      </c>
      <c r="B93" s="53" t="s">
        <v>209</v>
      </c>
      <c r="C93" s="52" t="s">
        <v>242</v>
      </c>
      <c r="D93" s="51" t="s">
        <v>5</v>
      </c>
      <c r="E93" s="31">
        <v>5</v>
      </c>
      <c r="F93" s="46">
        <v>41882</v>
      </c>
      <c r="G93" s="46">
        <v>43708</v>
      </c>
      <c r="H93" s="48">
        <f t="shared" si="13"/>
        <v>42613</v>
      </c>
      <c r="I93" s="47">
        <f t="shared" si="15"/>
        <v>42613</v>
      </c>
      <c r="J93" s="46">
        <f t="shared" si="16"/>
        <v>42613</v>
      </c>
      <c r="K93" s="45">
        <f t="shared" si="12"/>
        <v>42607</v>
      </c>
      <c r="L93" s="34">
        <v>63200000</v>
      </c>
      <c r="M93" s="43">
        <f t="shared" si="14"/>
        <v>6320000000000</v>
      </c>
      <c r="N93" s="58">
        <v>6.3</v>
      </c>
    </row>
    <row r="94" spans="1:14" s="16" customFormat="1" ht="22.5" customHeight="1">
      <c r="A94" s="31">
        <v>85</v>
      </c>
      <c r="B94" s="65" t="s">
        <v>296</v>
      </c>
      <c r="C94" s="65" t="s">
        <v>300</v>
      </c>
      <c r="D94" s="61" t="s">
        <v>311</v>
      </c>
      <c r="E94" s="64">
        <v>20</v>
      </c>
      <c r="F94" s="63">
        <v>42248</v>
      </c>
      <c r="G94" s="63">
        <v>49553</v>
      </c>
      <c r="H94" s="48">
        <f t="shared" si="13"/>
        <v>42614</v>
      </c>
      <c r="I94" s="47">
        <f t="shared" si="15"/>
        <v>42614</v>
      </c>
      <c r="J94" s="46">
        <f t="shared" si="16"/>
        <v>42614</v>
      </c>
      <c r="K94" s="45">
        <f t="shared" si="12"/>
        <v>42608</v>
      </c>
      <c r="L94" s="43">
        <v>11200000</v>
      </c>
      <c r="M94" s="43">
        <f t="shared" si="14"/>
        <v>1120000000000</v>
      </c>
      <c r="N94" s="54">
        <v>7.75</v>
      </c>
    </row>
    <row r="95" spans="1:14" s="16" customFormat="1" ht="22.5" customHeight="1">
      <c r="A95" s="31">
        <v>86</v>
      </c>
      <c r="B95" s="49" t="s">
        <v>119</v>
      </c>
      <c r="C95" s="49" t="s">
        <v>120</v>
      </c>
      <c r="D95" s="60" t="s">
        <v>5</v>
      </c>
      <c r="E95" s="31">
        <v>5</v>
      </c>
      <c r="F95" s="50" t="s">
        <v>118</v>
      </c>
      <c r="G95" s="50" t="s">
        <v>121</v>
      </c>
      <c r="H95" s="48">
        <f t="shared" si="13"/>
        <v>42619</v>
      </c>
      <c r="I95" s="47">
        <f t="shared" si="15"/>
        <v>42619</v>
      </c>
      <c r="J95" s="46">
        <f t="shared" si="16"/>
        <v>42619</v>
      </c>
      <c r="K95" s="62">
        <v>42612</v>
      </c>
      <c r="L95" s="43">
        <v>37840000</v>
      </c>
      <c r="M95" s="43">
        <f t="shared" si="14"/>
        <v>3784000000000</v>
      </c>
      <c r="N95" s="44">
        <v>12.4</v>
      </c>
    </row>
    <row r="96" spans="1:14" s="16" customFormat="1" ht="22.5" customHeight="1">
      <c r="A96" s="31">
        <v>87</v>
      </c>
      <c r="B96" s="53" t="s">
        <v>210</v>
      </c>
      <c r="C96" s="53" t="s">
        <v>243</v>
      </c>
      <c r="D96" s="51" t="s">
        <v>5</v>
      </c>
      <c r="E96" s="31">
        <v>10</v>
      </c>
      <c r="F96" s="46">
        <v>41897</v>
      </c>
      <c r="G96" s="46">
        <v>45550</v>
      </c>
      <c r="H96" s="48">
        <f t="shared" si="13"/>
        <v>42628</v>
      </c>
      <c r="I96" s="47">
        <f t="shared" si="15"/>
        <v>42628</v>
      </c>
      <c r="J96" s="46">
        <f t="shared" si="16"/>
        <v>42628</v>
      </c>
      <c r="K96" s="45">
        <f aca="true" t="shared" si="17" ref="K96:K116">IF(WEEKDAY(I96)=6,I96-4,I96-6)</f>
        <v>42622</v>
      </c>
      <c r="L96" s="34">
        <v>57000000</v>
      </c>
      <c r="M96" s="43">
        <f t="shared" si="14"/>
        <v>5700000000000</v>
      </c>
      <c r="N96" s="58">
        <v>7.3</v>
      </c>
    </row>
    <row r="97" spans="1:14" s="16" customFormat="1" ht="22.5" customHeight="1">
      <c r="A97" s="31">
        <v>88</v>
      </c>
      <c r="B97" s="49" t="s">
        <v>156</v>
      </c>
      <c r="C97" s="49" t="s">
        <v>157</v>
      </c>
      <c r="D97" s="60" t="s">
        <v>5</v>
      </c>
      <c r="E97" s="31">
        <v>10</v>
      </c>
      <c r="F97" s="50" t="s">
        <v>122</v>
      </c>
      <c r="G97" s="50" t="s">
        <v>179</v>
      </c>
      <c r="H97" s="48">
        <f t="shared" si="13"/>
        <v>42643</v>
      </c>
      <c r="I97" s="47">
        <f t="shared" si="15"/>
        <v>42643</v>
      </c>
      <c r="J97" s="46">
        <f t="shared" si="16"/>
        <v>42643</v>
      </c>
      <c r="K97" s="45">
        <f t="shared" si="17"/>
        <v>42639</v>
      </c>
      <c r="L97" s="43">
        <v>14080000</v>
      </c>
      <c r="M97" s="43">
        <f t="shared" si="14"/>
        <v>1408000000000</v>
      </c>
      <c r="N97" s="44">
        <v>8.9</v>
      </c>
    </row>
    <row r="98" spans="1:14" s="16" customFormat="1" ht="22.5" customHeight="1">
      <c r="A98" s="31">
        <v>89</v>
      </c>
      <c r="B98" s="49" t="s">
        <v>124</v>
      </c>
      <c r="C98" s="49" t="s">
        <v>125</v>
      </c>
      <c r="D98" s="60" t="s">
        <v>5</v>
      </c>
      <c r="E98" s="31">
        <v>10</v>
      </c>
      <c r="F98" s="50" t="s">
        <v>123</v>
      </c>
      <c r="G98" s="50" t="s">
        <v>126</v>
      </c>
      <c r="H98" s="48">
        <f t="shared" si="13"/>
        <v>42654</v>
      </c>
      <c r="I98" s="47">
        <f t="shared" si="15"/>
        <v>42654</v>
      </c>
      <c r="J98" s="46">
        <f t="shared" si="16"/>
        <v>42654</v>
      </c>
      <c r="K98" s="45">
        <f t="shared" si="17"/>
        <v>42648</v>
      </c>
      <c r="L98" s="43">
        <v>6000000</v>
      </c>
      <c r="M98" s="43">
        <f t="shared" si="14"/>
        <v>600000000000</v>
      </c>
      <c r="N98" s="44">
        <v>10.8</v>
      </c>
    </row>
    <row r="99" spans="1:14" s="16" customFormat="1" ht="22.5" customHeight="1">
      <c r="A99" s="31">
        <v>90</v>
      </c>
      <c r="B99" s="53" t="s">
        <v>211</v>
      </c>
      <c r="C99" s="52" t="s">
        <v>244</v>
      </c>
      <c r="D99" s="51" t="s">
        <v>5</v>
      </c>
      <c r="E99" s="31">
        <v>15</v>
      </c>
      <c r="F99" s="46">
        <v>41927</v>
      </c>
      <c r="G99" s="46">
        <v>47406</v>
      </c>
      <c r="H99" s="48">
        <f t="shared" si="13"/>
        <v>42658</v>
      </c>
      <c r="I99" s="47">
        <f t="shared" si="15"/>
        <v>42660</v>
      </c>
      <c r="J99" s="46">
        <f t="shared" si="16"/>
        <v>42660</v>
      </c>
      <c r="K99" s="45">
        <f t="shared" si="17"/>
        <v>42654</v>
      </c>
      <c r="L99" s="34">
        <v>30080000</v>
      </c>
      <c r="M99" s="43">
        <f t="shared" si="14"/>
        <v>3008000000000</v>
      </c>
      <c r="N99" s="58">
        <v>7</v>
      </c>
    </row>
    <row r="100" spans="1:14" s="16" customFormat="1" ht="22.5" customHeight="1">
      <c r="A100" s="31">
        <v>91</v>
      </c>
      <c r="B100" s="53" t="s">
        <v>212</v>
      </c>
      <c r="C100" s="52" t="s">
        <v>245</v>
      </c>
      <c r="D100" s="51" t="s">
        <v>5</v>
      </c>
      <c r="E100" s="31">
        <v>10</v>
      </c>
      <c r="F100" s="46">
        <v>41927</v>
      </c>
      <c r="G100" s="46">
        <v>45580</v>
      </c>
      <c r="H100" s="48">
        <f t="shared" si="13"/>
        <v>42658</v>
      </c>
      <c r="I100" s="47">
        <f t="shared" si="15"/>
        <v>42660</v>
      </c>
      <c r="J100" s="46">
        <f t="shared" si="16"/>
        <v>42660</v>
      </c>
      <c r="K100" s="45">
        <f t="shared" si="17"/>
        <v>42654</v>
      </c>
      <c r="L100" s="34">
        <v>37560000</v>
      </c>
      <c r="M100" s="43">
        <f t="shared" si="14"/>
        <v>3756000000000</v>
      </c>
      <c r="N100" s="58">
        <v>6.1</v>
      </c>
    </row>
    <row r="101" spans="1:14" s="16" customFormat="1" ht="22.5" customHeight="1">
      <c r="A101" s="31">
        <v>92</v>
      </c>
      <c r="B101" s="49" t="s">
        <v>128</v>
      </c>
      <c r="C101" s="49" t="s">
        <v>129</v>
      </c>
      <c r="D101" s="60" t="s">
        <v>5</v>
      </c>
      <c r="E101" s="31">
        <v>10</v>
      </c>
      <c r="F101" s="50" t="s">
        <v>127</v>
      </c>
      <c r="G101" s="50" t="s">
        <v>130</v>
      </c>
      <c r="H101" s="48">
        <f t="shared" si="13"/>
        <v>42661</v>
      </c>
      <c r="I101" s="47">
        <f t="shared" si="15"/>
        <v>42661</v>
      </c>
      <c r="J101" s="46">
        <f t="shared" si="16"/>
        <v>42661</v>
      </c>
      <c r="K101" s="45">
        <f t="shared" si="17"/>
        <v>42655</v>
      </c>
      <c r="L101" s="43">
        <v>17299300</v>
      </c>
      <c r="M101" s="43">
        <f t="shared" si="14"/>
        <v>1729930000000</v>
      </c>
      <c r="N101" s="44">
        <v>10.8</v>
      </c>
    </row>
    <row r="102" spans="1:14" s="16" customFormat="1" ht="22.5" customHeight="1">
      <c r="A102" s="31">
        <v>93</v>
      </c>
      <c r="B102" s="56" t="s">
        <v>287</v>
      </c>
      <c r="C102" s="56" t="s">
        <v>301</v>
      </c>
      <c r="D102" s="57" t="s">
        <v>5</v>
      </c>
      <c r="E102" s="39">
        <v>5</v>
      </c>
      <c r="F102" s="55">
        <v>42299</v>
      </c>
      <c r="G102" s="55">
        <v>44126</v>
      </c>
      <c r="H102" s="48">
        <f t="shared" si="13"/>
        <v>42665</v>
      </c>
      <c r="I102" s="47">
        <f t="shared" si="15"/>
        <v>42667</v>
      </c>
      <c r="J102" s="46">
        <f t="shared" si="16"/>
        <v>42667</v>
      </c>
      <c r="K102" s="45">
        <f t="shared" si="17"/>
        <v>42661</v>
      </c>
      <c r="L102" s="43">
        <v>72200000</v>
      </c>
      <c r="M102" s="43">
        <f t="shared" si="14"/>
        <v>7220000000000</v>
      </c>
      <c r="N102" s="54">
        <v>6.6</v>
      </c>
    </row>
    <row r="103" spans="1:14" s="16" customFormat="1" ht="22.5" customHeight="1">
      <c r="A103" s="31">
        <v>94</v>
      </c>
      <c r="B103" s="56" t="s">
        <v>297</v>
      </c>
      <c r="C103" s="56" t="s">
        <v>302</v>
      </c>
      <c r="D103" s="61" t="s">
        <v>311</v>
      </c>
      <c r="E103" s="39">
        <v>20</v>
      </c>
      <c r="F103" s="55">
        <v>42306</v>
      </c>
      <c r="G103" s="55">
        <v>49611</v>
      </c>
      <c r="H103" s="48">
        <f t="shared" si="13"/>
        <v>42672</v>
      </c>
      <c r="I103" s="47">
        <f t="shared" si="15"/>
        <v>42674</v>
      </c>
      <c r="J103" s="46">
        <f t="shared" si="16"/>
        <v>42674</v>
      </c>
      <c r="K103" s="45">
        <f t="shared" si="17"/>
        <v>42668</v>
      </c>
      <c r="L103" s="43">
        <v>16000000</v>
      </c>
      <c r="M103" s="43">
        <f t="shared" si="14"/>
        <v>1600000000000</v>
      </c>
      <c r="N103" s="54">
        <v>7.75</v>
      </c>
    </row>
    <row r="104" spans="1:14" s="16" customFormat="1" ht="22.5" customHeight="1">
      <c r="A104" s="31">
        <v>95</v>
      </c>
      <c r="B104" s="49" t="s">
        <v>158</v>
      </c>
      <c r="C104" s="49" t="s">
        <v>159</v>
      </c>
      <c r="D104" s="60" t="s">
        <v>5</v>
      </c>
      <c r="E104" s="31">
        <v>3</v>
      </c>
      <c r="F104" s="50" t="s">
        <v>165</v>
      </c>
      <c r="G104" s="50" t="s">
        <v>173</v>
      </c>
      <c r="H104" s="48">
        <f t="shared" si="13"/>
        <v>42674</v>
      </c>
      <c r="I104" s="47">
        <f t="shared" si="15"/>
        <v>42674</v>
      </c>
      <c r="J104" s="46">
        <f t="shared" si="16"/>
        <v>42674</v>
      </c>
      <c r="K104" s="45">
        <f t="shared" si="17"/>
        <v>42668</v>
      </c>
      <c r="L104" s="43">
        <v>80500000</v>
      </c>
      <c r="M104" s="43">
        <f t="shared" si="14"/>
        <v>8050000000000</v>
      </c>
      <c r="N104" s="44">
        <v>7.6</v>
      </c>
    </row>
    <row r="105" spans="1:14" s="16" customFormat="1" ht="22.5" customHeight="1">
      <c r="A105" s="31">
        <v>96</v>
      </c>
      <c r="B105" s="53" t="s">
        <v>246</v>
      </c>
      <c r="C105" s="52" t="s">
        <v>247</v>
      </c>
      <c r="D105" s="51" t="s">
        <v>5</v>
      </c>
      <c r="E105" s="31">
        <v>5</v>
      </c>
      <c r="F105" s="46">
        <v>41943</v>
      </c>
      <c r="G105" s="46">
        <v>43769</v>
      </c>
      <c r="H105" s="48">
        <f t="shared" si="13"/>
        <v>42674</v>
      </c>
      <c r="I105" s="47">
        <f t="shared" si="15"/>
        <v>42674</v>
      </c>
      <c r="J105" s="46">
        <f t="shared" si="16"/>
        <v>42674</v>
      </c>
      <c r="K105" s="45">
        <f t="shared" si="17"/>
        <v>42668</v>
      </c>
      <c r="L105" s="34">
        <v>77520000</v>
      </c>
      <c r="M105" s="43">
        <f t="shared" si="14"/>
        <v>7752000000000</v>
      </c>
      <c r="N105" s="58">
        <v>5</v>
      </c>
    </row>
    <row r="106" spans="1:14" s="16" customFormat="1" ht="22.5" customHeight="1">
      <c r="A106" s="31">
        <v>97</v>
      </c>
      <c r="B106" s="56" t="s">
        <v>288</v>
      </c>
      <c r="C106" s="56" t="s">
        <v>303</v>
      </c>
      <c r="D106" s="57" t="s">
        <v>5</v>
      </c>
      <c r="E106" s="39">
        <v>5</v>
      </c>
      <c r="F106" s="55">
        <v>42313</v>
      </c>
      <c r="G106" s="55">
        <v>44140</v>
      </c>
      <c r="H106" s="48">
        <f aca="true" t="shared" si="18" ref="H106:H116">DATE(2016,MONTH(F106),DAY(F106))</f>
        <v>42679</v>
      </c>
      <c r="I106" s="47">
        <f t="shared" si="15"/>
        <v>42681</v>
      </c>
      <c r="J106" s="46">
        <f t="shared" si="16"/>
        <v>42681</v>
      </c>
      <c r="K106" s="45">
        <f t="shared" si="17"/>
        <v>42675</v>
      </c>
      <c r="L106" s="43">
        <v>79480000</v>
      </c>
      <c r="M106" s="43">
        <f aca="true" t="shared" si="19" ref="M106:M116">+L106*100000</f>
        <v>7948000000000</v>
      </c>
      <c r="N106" s="54">
        <v>6.5</v>
      </c>
    </row>
    <row r="107" spans="1:14" s="16" customFormat="1" ht="22.5" customHeight="1">
      <c r="A107" s="31">
        <v>98</v>
      </c>
      <c r="B107" s="56" t="s">
        <v>289</v>
      </c>
      <c r="C107" s="59" t="s">
        <v>304</v>
      </c>
      <c r="D107" s="57" t="s">
        <v>5</v>
      </c>
      <c r="E107" s="39">
        <v>5</v>
      </c>
      <c r="F107" s="55">
        <v>42318</v>
      </c>
      <c r="G107" s="55">
        <v>44145</v>
      </c>
      <c r="H107" s="48">
        <f t="shared" si="18"/>
        <v>42684</v>
      </c>
      <c r="I107" s="47">
        <f t="shared" si="15"/>
        <v>42684</v>
      </c>
      <c r="J107" s="46">
        <f t="shared" si="16"/>
        <v>42684</v>
      </c>
      <c r="K107" s="45">
        <f t="shared" si="17"/>
        <v>42678</v>
      </c>
      <c r="L107" s="43">
        <v>46500000</v>
      </c>
      <c r="M107" s="43">
        <f t="shared" si="19"/>
        <v>4650000000000</v>
      </c>
      <c r="N107" s="54">
        <v>6.6</v>
      </c>
    </row>
    <row r="108" spans="1:14" s="16" customFormat="1" ht="22.5" customHeight="1">
      <c r="A108" s="31">
        <v>99</v>
      </c>
      <c r="B108" s="56" t="s">
        <v>290</v>
      </c>
      <c r="C108" s="59" t="s">
        <v>305</v>
      </c>
      <c r="D108" s="57" t="s">
        <v>5</v>
      </c>
      <c r="E108" s="39">
        <v>5</v>
      </c>
      <c r="F108" s="55">
        <v>42320</v>
      </c>
      <c r="G108" s="55">
        <v>44147</v>
      </c>
      <c r="H108" s="48">
        <f t="shared" si="18"/>
        <v>42686</v>
      </c>
      <c r="I108" s="47">
        <f t="shared" si="15"/>
        <v>42688</v>
      </c>
      <c r="J108" s="46">
        <f t="shared" si="16"/>
        <v>42688</v>
      </c>
      <c r="K108" s="45">
        <f t="shared" si="17"/>
        <v>42682</v>
      </c>
      <c r="L108" s="43">
        <v>71850000</v>
      </c>
      <c r="M108" s="43">
        <f t="shared" si="19"/>
        <v>7185000000000</v>
      </c>
      <c r="N108" s="54">
        <v>6.6</v>
      </c>
    </row>
    <row r="109" spans="1:14" s="16" customFormat="1" ht="22.5" customHeight="1">
      <c r="A109" s="31">
        <v>100</v>
      </c>
      <c r="B109" s="53" t="s">
        <v>248</v>
      </c>
      <c r="C109" s="52" t="s">
        <v>249</v>
      </c>
      <c r="D109" s="51" t="s">
        <v>5</v>
      </c>
      <c r="E109" s="31">
        <v>10</v>
      </c>
      <c r="F109" s="46">
        <v>41958</v>
      </c>
      <c r="G109" s="46">
        <v>45611</v>
      </c>
      <c r="H109" s="48">
        <f t="shared" si="18"/>
        <v>42689</v>
      </c>
      <c r="I109" s="47">
        <f t="shared" si="15"/>
        <v>42689</v>
      </c>
      <c r="J109" s="46">
        <f t="shared" si="16"/>
        <v>42689</v>
      </c>
      <c r="K109" s="45">
        <f t="shared" si="17"/>
        <v>42683</v>
      </c>
      <c r="L109" s="34">
        <v>2000000</v>
      </c>
      <c r="M109" s="43">
        <f t="shared" si="19"/>
        <v>200000000000</v>
      </c>
      <c r="N109" s="58">
        <v>6.4</v>
      </c>
    </row>
    <row r="110" spans="1:14" s="16" customFormat="1" ht="22.5" customHeight="1">
      <c r="A110" s="31">
        <v>101</v>
      </c>
      <c r="B110" s="56" t="s">
        <v>291</v>
      </c>
      <c r="C110" s="56" t="s">
        <v>306</v>
      </c>
      <c r="D110" s="57" t="s">
        <v>5</v>
      </c>
      <c r="E110" s="39">
        <v>3</v>
      </c>
      <c r="F110" s="55">
        <v>42327</v>
      </c>
      <c r="G110" s="55">
        <v>43423</v>
      </c>
      <c r="H110" s="48">
        <f t="shared" si="18"/>
        <v>42693</v>
      </c>
      <c r="I110" s="47">
        <f t="shared" si="15"/>
        <v>42695</v>
      </c>
      <c r="J110" s="46">
        <f t="shared" si="16"/>
        <v>42695</v>
      </c>
      <c r="K110" s="45">
        <f t="shared" si="17"/>
        <v>42689</v>
      </c>
      <c r="L110" s="43">
        <v>70000000</v>
      </c>
      <c r="M110" s="43">
        <f t="shared" si="19"/>
        <v>7000000000000</v>
      </c>
      <c r="N110" s="54">
        <v>5.9</v>
      </c>
    </row>
    <row r="111" spans="1:14" s="16" customFormat="1" ht="22.5" customHeight="1">
      <c r="A111" s="31">
        <v>102</v>
      </c>
      <c r="B111" s="56" t="s">
        <v>292</v>
      </c>
      <c r="C111" s="56" t="s">
        <v>307</v>
      </c>
      <c r="D111" s="57" t="s">
        <v>5</v>
      </c>
      <c r="E111" s="39">
        <v>3</v>
      </c>
      <c r="F111" s="55">
        <v>42334</v>
      </c>
      <c r="G111" s="55">
        <v>43430</v>
      </c>
      <c r="H111" s="48">
        <f t="shared" si="18"/>
        <v>42700</v>
      </c>
      <c r="I111" s="47">
        <f t="shared" si="15"/>
        <v>42702</v>
      </c>
      <c r="J111" s="46">
        <f t="shared" si="16"/>
        <v>42702</v>
      </c>
      <c r="K111" s="45">
        <f t="shared" si="17"/>
        <v>42696</v>
      </c>
      <c r="L111" s="43">
        <v>78000000</v>
      </c>
      <c r="M111" s="43">
        <f t="shared" si="19"/>
        <v>7800000000000</v>
      </c>
      <c r="N111" s="54">
        <v>5.8</v>
      </c>
    </row>
    <row r="112" spans="1:14" s="16" customFormat="1" ht="22.5" customHeight="1">
      <c r="A112" s="31">
        <v>103</v>
      </c>
      <c r="B112" s="56" t="s">
        <v>293</v>
      </c>
      <c r="C112" s="56" t="s">
        <v>308</v>
      </c>
      <c r="D112" s="40" t="s">
        <v>5</v>
      </c>
      <c r="E112" s="39">
        <v>3</v>
      </c>
      <c r="F112" s="55">
        <v>42341</v>
      </c>
      <c r="G112" s="55">
        <v>43437</v>
      </c>
      <c r="H112" s="48">
        <f t="shared" si="18"/>
        <v>42707</v>
      </c>
      <c r="I112" s="47">
        <f t="shared" si="15"/>
        <v>42709</v>
      </c>
      <c r="J112" s="46">
        <f t="shared" si="16"/>
        <v>42709</v>
      </c>
      <c r="K112" s="45">
        <f t="shared" si="17"/>
        <v>42703</v>
      </c>
      <c r="L112" s="43">
        <v>91000000</v>
      </c>
      <c r="M112" s="43">
        <f t="shared" si="19"/>
        <v>9100000000000</v>
      </c>
      <c r="N112" s="54">
        <v>5.8</v>
      </c>
    </row>
    <row r="113" spans="1:14" s="16" customFormat="1" ht="22.5" customHeight="1">
      <c r="A113" s="31">
        <v>104</v>
      </c>
      <c r="B113" s="53" t="s">
        <v>251</v>
      </c>
      <c r="C113" s="52" t="s">
        <v>252</v>
      </c>
      <c r="D113" s="51" t="s">
        <v>5</v>
      </c>
      <c r="E113" s="31">
        <v>3</v>
      </c>
      <c r="F113" s="46">
        <v>41988</v>
      </c>
      <c r="G113" s="46">
        <v>43084</v>
      </c>
      <c r="H113" s="48">
        <f t="shared" si="18"/>
        <v>42719</v>
      </c>
      <c r="I113" s="47">
        <f t="shared" si="15"/>
        <v>42719</v>
      </c>
      <c r="J113" s="46">
        <f t="shared" si="16"/>
        <v>42719</v>
      </c>
      <c r="K113" s="45">
        <f t="shared" si="17"/>
        <v>42713</v>
      </c>
      <c r="L113" s="43">
        <v>80700000</v>
      </c>
      <c r="M113" s="43">
        <f t="shared" si="19"/>
        <v>8070000000000</v>
      </c>
      <c r="N113" s="44">
        <v>5.2</v>
      </c>
    </row>
    <row r="114" spans="1:14" s="16" customFormat="1" ht="22.5" customHeight="1">
      <c r="A114" s="31">
        <v>105</v>
      </c>
      <c r="B114" s="49" t="s">
        <v>160</v>
      </c>
      <c r="C114" s="49" t="s">
        <v>161</v>
      </c>
      <c r="D114" s="49" t="s">
        <v>5</v>
      </c>
      <c r="E114" s="50">
        <v>5</v>
      </c>
      <c r="F114" s="49" t="s">
        <v>131</v>
      </c>
      <c r="G114" s="49" t="s">
        <v>178</v>
      </c>
      <c r="H114" s="48">
        <f t="shared" si="18"/>
        <v>42719</v>
      </c>
      <c r="I114" s="47">
        <f t="shared" si="15"/>
        <v>42719</v>
      </c>
      <c r="J114" s="46">
        <f t="shared" si="16"/>
        <v>42719</v>
      </c>
      <c r="K114" s="45">
        <f t="shared" si="17"/>
        <v>42713</v>
      </c>
      <c r="L114" s="43">
        <v>29577827</v>
      </c>
      <c r="M114" s="43">
        <f t="shared" si="19"/>
        <v>2957782700000</v>
      </c>
      <c r="N114" s="44">
        <v>8.5</v>
      </c>
    </row>
    <row r="115" spans="1:14" s="16" customFormat="1" ht="22.5" customHeight="1">
      <c r="A115" s="31">
        <v>106</v>
      </c>
      <c r="B115" s="42" t="s">
        <v>309</v>
      </c>
      <c r="C115" s="41" t="s">
        <v>310</v>
      </c>
      <c r="D115" s="40" t="s">
        <v>5</v>
      </c>
      <c r="E115" s="39">
        <v>3</v>
      </c>
      <c r="F115" s="36">
        <v>42368</v>
      </c>
      <c r="G115" s="36">
        <v>43464</v>
      </c>
      <c r="H115" s="38">
        <f t="shared" si="18"/>
        <v>42734</v>
      </c>
      <c r="I115" s="37">
        <f t="shared" si="15"/>
        <v>42734</v>
      </c>
      <c r="J115" s="36">
        <f t="shared" si="16"/>
        <v>42734</v>
      </c>
      <c r="K115" s="35">
        <f t="shared" si="17"/>
        <v>42730</v>
      </c>
      <c r="L115" s="34">
        <v>78000000</v>
      </c>
      <c r="M115" s="32">
        <f t="shared" si="19"/>
        <v>7800000000000</v>
      </c>
      <c r="N115" s="33">
        <v>5.7</v>
      </c>
    </row>
    <row r="116" spans="1:14" s="16" customFormat="1" ht="22.5" customHeight="1">
      <c r="A116" s="31">
        <v>107</v>
      </c>
      <c r="B116" s="30" t="s">
        <v>313</v>
      </c>
      <c r="C116" s="30" t="s">
        <v>312</v>
      </c>
      <c r="D116" s="29" t="s">
        <v>311</v>
      </c>
      <c r="E116" s="28">
        <v>30</v>
      </c>
      <c r="F116" s="27">
        <v>42368</v>
      </c>
      <c r="G116" s="27">
        <v>53326</v>
      </c>
      <c r="H116" s="26">
        <f t="shared" si="18"/>
        <v>42734</v>
      </c>
      <c r="I116" s="25">
        <f t="shared" si="15"/>
        <v>42734</v>
      </c>
      <c r="J116" s="24">
        <f t="shared" si="16"/>
        <v>42734</v>
      </c>
      <c r="K116" s="23">
        <f t="shared" si="17"/>
        <v>42730</v>
      </c>
      <c r="L116" s="22">
        <v>39000000</v>
      </c>
      <c r="M116" s="20">
        <f t="shared" si="19"/>
        <v>3900000000000</v>
      </c>
      <c r="N116" s="21">
        <v>8</v>
      </c>
    </row>
    <row r="117" spans="1:14" s="19" customFormat="1" ht="22.5" customHeight="1">
      <c r="A117" s="18"/>
      <c r="B117" s="130" t="s">
        <v>250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7">
        <f>SUM(L10:L116)</f>
        <v>5368222475</v>
      </c>
      <c r="M117" s="17">
        <f>SUM(M10:M116)</f>
        <v>536822247500000</v>
      </c>
      <c r="N117" s="17"/>
    </row>
    <row r="118" spans="4:13" ht="12.75">
      <c r="D118" s="13"/>
      <c r="E118" s="14"/>
      <c r="F118" s="13"/>
      <c r="G118" s="13"/>
      <c r="H118" s="13"/>
      <c r="I118" s="12"/>
      <c r="J118" s="11"/>
      <c r="K118" s="11"/>
      <c r="L118" s="4"/>
      <c r="M118" s="5"/>
    </row>
    <row r="119" spans="4:13" ht="12.75">
      <c r="D119" s="13"/>
      <c r="E119" s="14"/>
      <c r="F119" s="13"/>
      <c r="G119" s="13"/>
      <c r="H119" s="13"/>
      <c r="I119" s="12"/>
      <c r="J119" s="11"/>
      <c r="K119" s="11"/>
      <c r="L119" s="4"/>
      <c r="M119" s="5"/>
    </row>
    <row r="120" spans="4:13" ht="12.75">
      <c r="D120" s="13"/>
      <c r="E120" s="14"/>
      <c r="F120" s="13"/>
      <c r="G120" s="13"/>
      <c r="H120" s="13"/>
      <c r="I120" s="12"/>
      <c r="J120" s="11"/>
      <c r="K120" s="11"/>
      <c r="L120" s="4"/>
      <c r="M120" s="5"/>
    </row>
    <row r="121" spans="4:13" ht="12.75">
      <c r="D121" s="13"/>
      <c r="E121" s="14"/>
      <c r="F121" s="13"/>
      <c r="G121" s="13"/>
      <c r="H121" s="13"/>
      <c r="I121" s="12"/>
      <c r="J121" s="11"/>
      <c r="K121" s="11"/>
      <c r="L121" s="4"/>
      <c r="M121" s="5"/>
    </row>
    <row r="122" spans="4:13" ht="12.75">
      <c r="D122" s="13"/>
      <c r="E122" s="14"/>
      <c r="F122" s="13"/>
      <c r="G122" s="13"/>
      <c r="H122" s="13"/>
      <c r="I122" s="12"/>
      <c r="J122" s="11"/>
      <c r="K122" s="11"/>
      <c r="L122" s="4"/>
      <c r="M122" s="5"/>
    </row>
    <row r="123" spans="9:11" ht="12.75">
      <c r="I123" s="12"/>
      <c r="J123" s="11"/>
      <c r="K123" s="11"/>
    </row>
    <row r="124" spans="9:11" ht="12.75">
      <c r="I124" s="12"/>
      <c r="J124" s="11"/>
      <c r="K124" s="11"/>
    </row>
    <row r="125" spans="9:11" ht="12.75">
      <c r="I125" s="12"/>
      <c r="J125" s="11"/>
      <c r="K125" s="11"/>
    </row>
    <row r="126" spans="9:11" ht="12.75">
      <c r="I126" s="12"/>
      <c r="J126" s="11"/>
      <c r="K126" s="11"/>
    </row>
    <row r="127" spans="9:11" ht="12.75">
      <c r="I127" s="12"/>
      <c r="J127" s="11"/>
      <c r="K127" s="11"/>
    </row>
    <row r="128" spans="9:11" ht="12.75">
      <c r="I128" s="12"/>
      <c r="J128" s="11"/>
      <c r="K128" s="11"/>
    </row>
    <row r="129" spans="5:14" ht="12.75">
      <c r="E129" s="6"/>
      <c r="I129" s="12"/>
      <c r="J129" s="11"/>
      <c r="K129" s="11"/>
      <c r="L129" s="6"/>
      <c r="M129" s="6"/>
      <c r="N129" s="6"/>
    </row>
  </sheetData>
  <sheetProtection/>
  <autoFilter ref="A8:N117"/>
  <mergeCells count="5">
    <mergeCell ref="B9:I9"/>
    <mergeCell ref="A2:H2"/>
    <mergeCell ref="L2:N2"/>
    <mergeCell ref="A4:N4"/>
    <mergeCell ref="A6:N6"/>
  </mergeCells>
  <conditionalFormatting sqref="L63:L82 I10:I58 I60:I116">
    <cfRule type="cellIs" priority="6" dxfId="0" operator="lessThan" stopIfTrue="1">
      <formula>40179</formula>
    </cfRule>
  </conditionalFormatting>
  <printOptions/>
  <pageMargins left="0.31496062992125984" right="0.1968503937007874" top="0.5118110236220472" bottom="0.5118110236220472" header="0.5118110236220472" footer="0.4724409448818898"/>
  <pageSetup horizontalDpi="600" verticalDpi="600" orientation="portrait" paperSize="8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LuuKieuDuyen</dc:creator>
  <cp:keywords/>
  <dc:description/>
  <cp:lastModifiedBy>DuyenLK</cp:lastModifiedBy>
  <cp:lastPrinted>2016-12-29T10:37:24Z</cp:lastPrinted>
  <dcterms:created xsi:type="dcterms:W3CDTF">1996-10-14T23:33:28Z</dcterms:created>
  <dcterms:modified xsi:type="dcterms:W3CDTF">2016-12-29T10:40:20Z</dcterms:modified>
  <cp:category/>
  <cp:version/>
  <cp:contentType/>
  <cp:contentStatus/>
</cp:coreProperties>
</file>